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poules" sheetId="1" r:id="rId1"/>
    <sheet name="Blad1" sheetId="2" r:id="rId2"/>
    <sheet name="totaalresultaat" sheetId="3" r:id="rId3"/>
  </sheets>
  <definedNames>
    <definedName name="_xlnm.Print_Area" localSheetId="1">'Blad1'!$A$2:$L$36</definedName>
    <definedName name="_xlnm.Print_Area" localSheetId="0">'poules'!#REF!</definedName>
  </definedNames>
  <calcPr fullCalcOnLoad="1"/>
</workbook>
</file>

<file path=xl/sharedStrings.xml><?xml version="1.0" encoding="utf-8"?>
<sst xmlns="http://schemas.openxmlformats.org/spreadsheetml/2006/main" count="590" uniqueCount="113">
  <si>
    <t>aantal</t>
  </si>
  <si>
    <t>poule 1</t>
  </si>
  <si>
    <t>poule 4</t>
  </si>
  <si>
    <t>poule 2</t>
  </si>
  <si>
    <t>poule 5</t>
  </si>
  <si>
    <t>poule 3</t>
  </si>
  <si>
    <t>gemaakt:</t>
  </si>
  <si>
    <t>percentage</t>
  </si>
  <si>
    <t>moyenne</t>
  </si>
  <si>
    <t xml:space="preserve">te </t>
  </si>
  <si>
    <t>maken:</t>
  </si>
  <si>
    <t>punten:</t>
  </si>
  <si>
    <t>beurten:</t>
  </si>
  <si>
    <t>poule 6</t>
  </si>
  <si>
    <t>behaalde</t>
  </si>
  <si>
    <t>Tot:</t>
  </si>
  <si>
    <t>te maken</t>
  </si>
  <si>
    <t>gemaakt</t>
  </si>
  <si>
    <t>beurten</t>
  </si>
  <si>
    <t>punten</t>
  </si>
  <si>
    <t>perc:</t>
  </si>
  <si>
    <t>stand:</t>
  </si>
  <si>
    <t>totaal</t>
  </si>
  <si>
    <t>cijfer</t>
  </si>
  <si>
    <t>eind-</t>
  </si>
  <si>
    <t>maken</t>
  </si>
  <si>
    <t>tegenstander:</t>
  </si>
  <si>
    <t>nieuw ***</t>
  </si>
  <si>
    <t>aantal te</t>
  </si>
  <si>
    <t>totaal te</t>
  </si>
  <si>
    <t>totaal aantal</t>
  </si>
  <si>
    <t>moyenne:</t>
  </si>
  <si>
    <t>naam:</t>
  </si>
  <si>
    <t xml:space="preserve"> Resultaat uit 1e ronde</t>
  </si>
  <si>
    <t xml:space="preserve">        Resultaat ronde 1+2</t>
  </si>
  <si>
    <t>algemeen</t>
  </si>
  <si>
    <t>in finale</t>
  </si>
  <si>
    <t>Resultaat over  gespeelde poulewedstrijden van ronde 1</t>
  </si>
  <si>
    <t>Totaalresultaten 1e  ronde Drieband Bokaal 2010-2011</t>
  </si>
  <si>
    <t xml:space="preserve">Totaal: </t>
  </si>
  <si>
    <t>Naam</t>
  </si>
  <si>
    <t>Gemaakt</t>
  </si>
  <si>
    <t>Punten</t>
  </si>
  <si>
    <t>Beurten</t>
  </si>
  <si>
    <t>Percentage</t>
  </si>
  <si>
    <t>Totaal</t>
  </si>
  <si>
    <t>Plaatsing</t>
  </si>
  <si>
    <t>Henk Valk driebanden Bokaal      1e ronde    deelnemers</t>
  </si>
  <si>
    <t>Te maken</t>
  </si>
  <si>
    <t>Moyenne</t>
  </si>
  <si>
    <t>te</t>
  </si>
  <si>
    <t>Punte voor</t>
  </si>
  <si>
    <t>Punten voor</t>
  </si>
  <si>
    <t>Roel Cardol</t>
  </si>
  <si>
    <t>Bob Zootjes</t>
  </si>
  <si>
    <t>Frans de Haan</t>
  </si>
  <si>
    <t>Jan Meijer</t>
  </si>
  <si>
    <t>Henk Valk</t>
  </si>
  <si>
    <t>Ben Boxenbeld</t>
  </si>
  <si>
    <t>Bertus Koerhuis</t>
  </si>
  <si>
    <t>Henk Elbers</t>
  </si>
  <si>
    <t>Teun Gerritsen</t>
  </si>
  <si>
    <t>Johan Bomhof</t>
  </si>
  <si>
    <t>Bertus Stegeman</t>
  </si>
  <si>
    <t>Bernard Kieftenbeld</t>
  </si>
  <si>
    <t>Cor Gerritsen</t>
  </si>
  <si>
    <t>Antoon Spikker</t>
  </si>
  <si>
    <t>Jaap Bregman</t>
  </si>
  <si>
    <t>Joop Cardol</t>
  </si>
  <si>
    <t>Jan Koerhuis</t>
  </si>
  <si>
    <t>Henk Nijhuis</t>
  </si>
  <si>
    <t>Willy Swartjes</t>
  </si>
  <si>
    <t>Theo Oortwijn</t>
  </si>
  <si>
    <t>100.00%</t>
  </si>
  <si>
    <t>0.423</t>
  </si>
  <si>
    <t>Totaal Henk Valk</t>
  </si>
  <si>
    <t>Totaal: Roel Cardol</t>
  </si>
  <si>
    <t>Totaal Bob Zootjes</t>
  </si>
  <si>
    <t>Totaal Frans De Haan</t>
  </si>
  <si>
    <t>Totaal Jan Meijer</t>
  </si>
  <si>
    <t>Totaal Ben Boxenbeld</t>
  </si>
  <si>
    <t>Totaal Bertus Koerhuis</t>
  </si>
  <si>
    <t>Totaal Henk Elbers</t>
  </si>
  <si>
    <t>Totaal Teun Gerritsen</t>
  </si>
  <si>
    <t>Totaal Johan Bomhof</t>
  </si>
  <si>
    <t>Totaal Bertus Stegeman</t>
  </si>
  <si>
    <t>Totaal Bernard Kieftenbeld</t>
  </si>
  <si>
    <t>Totaal: Cor Gerritsen</t>
  </si>
  <si>
    <t>Totaal: Antoon Spikker</t>
  </si>
  <si>
    <t>Totaal: Jaap Bregman</t>
  </si>
  <si>
    <t>Totaal Theo Oortwijn</t>
  </si>
  <si>
    <t>Totaal Joop Cardol</t>
  </si>
  <si>
    <t>Totaal Jan Koerhuis</t>
  </si>
  <si>
    <t>Totaal Henk Nijhuis</t>
  </si>
  <si>
    <t>Totaal Willy Swartjes</t>
  </si>
  <si>
    <t>Gerrit Bomhof</t>
  </si>
  <si>
    <t>Dries Jonkman</t>
  </si>
  <si>
    <t>Totaal Dries Jonkman</t>
  </si>
  <si>
    <t>Gerda Stam</t>
  </si>
  <si>
    <t>Totaal Gerrit Bomhof</t>
  </si>
  <si>
    <t>Elbrig Hartholt</t>
  </si>
  <si>
    <t>Nieuwe</t>
  </si>
  <si>
    <t>Totaal Gerda Stam</t>
  </si>
  <si>
    <t>Totaal Elbrig Hartholt</t>
  </si>
  <si>
    <t xml:space="preserve"> Henk Nijhuis</t>
  </si>
  <si>
    <t xml:space="preserve"> Roel Cardol</t>
  </si>
  <si>
    <t xml:space="preserve"> Willy Swartjes</t>
  </si>
  <si>
    <t xml:space="preserve"> Bertus Stegeman</t>
  </si>
  <si>
    <t xml:space="preserve"> Elbrig Hartholt</t>
  </si>
  <si>
    <t xml:space="preserve"> Joop Cardol</t>
  </si>
  <si>
    <t>Frans De Haan</t>
  </si>
  <si>
    <t xml:space="preserve"> Ben Boxenbeld</t>
  </si>
  <si>
    <t xml:space="preserve">De beste 16 zij door naar de volgende ronde Joop Cardol is nummer18 gaat wel door wegens afmelding van nummer 8 en 17 </t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</si>
</sst>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_-* #,##0.000_-;_-* #,##0.000\-;_-* &quot;-&quot;??_-;_-@_-"/>
    <numFmt numFmtId="187" formatCode="_-* #,##0.0000_-;_-* #,##0.0000\-;_-* &quot;-&quot;??_-;_-@_-"/>
    <numFmt numFmtId="188" formatCode="_-* #,##0.0_-;_-* #,##0.0\-;_-* &quot;-&quot;??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"/>
    <numFmt numFmtId="197" formatCode="0.000%"/>
    <numFmt numFmtId="198" formatCode="0.000000000"/>
    <numFmt numFmtId="199" formatCode="0#########"/>
    <numFmt numFmtId="200" formatCode="_-[$€]\ * #,##0.00_-;_-[$€]\ * #,##0.00\-;_-[$€]\ * &quot;-&quot;??_-;_-@_-"/>
    <numFmt numFmtId="201" formatCode="#,##0.000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</numFmts>
  <fonts count="63">
    <font>
      <sz val="10"/>
      <name val="BAM Argo T"/>
      <family val="0"/>
    </font>
    <font>
      <u val="single"/>
      <sz val="5"/>
      <color indexed="36"/>
      <name val="BAM Argo T"/>
      <family val="0"/>
    </font>
    <font>
      <u val="single"/>
      <sz val="5"/>
      <color indexed="12"/>
      <name val="BAM Argo T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BAM Argo T"/>
      <family val="0"/>
    </font>
    <font>
      <sz val="10"/>
      <color indexed="10"/>
      <name val="BAM Argo T"/>
      <family val="0"/>
    </font>
    <font>
      <b/>
      <sz val="10"/>
      <color indexed="10"/>
      <name val="BAM Argo T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BAM Argo T"/>
      <family val="0"/>
    </font>
    <font>
      <sz val="8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2"/>
      <name val="BAM Argo T"/>
      <family val="0"/>
    </font>
    <font>
      <sz val="10"/>
      <color indexed="12"/>
      <name val="BAM Argo T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BAM Argo T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BAM Argo T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201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10" fontId="8" fillId="0" borderId="0" xfId="56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201" fontId="4" fillId="0" borderId="19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1" xfId="0" applyFont="1" applyFill="1" applyBorder="1" applyAlignment="1">
      <alignment/>
    </xf>
    <xf numFmtId="0" fontId="15" fillId="0" borderId="0" xfId="0" applyFont="1" applyAlignment="1">
      <alignment/>
    </xf>
    <xf numFmtId="194" fontId="4" fillId="0" borderId="12" xfId="0" applyNumberFormat="1" applyFont="1" applyBorder="1" applyAlignment="1">
      <alignment horizontal="center"/>
    </xf>
    <xf numFmtId="194" fontId="4" fillId="0" borderId="19" xfId="0" applyNumberFormat="1" applyFont="1" applyBorder="1" applyAlignment="1">
      <alignment horizontal="center"/>
    </xf>
    <xf numFmtId="0" fontId="3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4" fillId="34" borderId="25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2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0" fillId="0" borderId="29" xfId="0" applyBorder="1" applyAlignment="1">
      <alignment horizontal="center"/>
    </xf>
    <xf numFmtId="197" fontId="4" fillId="0" borderId="10" xfId="0" applyNumberFormat="1" applyFont="1" applyBorder="1" applyAlignment="1">
      <alignment horizontal="center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97" fontId="4" fillId="0" borderId="14" xfId="0" applyNumberFormat="1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197" fontId="4" fillId="0" borderId="26" xfId="0" applyNumberFormat="1" applyFont="1" applyBorder="1" applyAlignment="1">
      <alignment horizontal="center"/>
    </xf>
    <xf numFmtId="0" fontId="3" fillId="36" borderId="11" xfId="0" applyFont="1" applyFill="1" applyBorder="1" applyAlignment="1">
      <alignment/>
    </xf>
    <xf numFmtId="0" fontId="12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94" fontId="17" fillId="0" borderId="12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0" fillId="0" borderId="29" xfId="0" applyFont="1" applyBorder="1" applyAlignment="1">
      <alignment horizontal="center"/>
    </xf>
    <xf numFmtId="197" fontId="17" fillId="0" borderId="10" xfId="0" applyNumberFormat="1" applyFont="1" applyBorder="1" applyAlignment="1">
      <alignment horizontal="center"/>
    </xf>
    <xf numFmtId="201" fontId="17" fillId="0" borderId="12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9" fillId="0" borderId="2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97" fontId="20" fillId="0" borderId="10" xfId="0" applyNumberFormat="1" applyFont="1" applyBorder="1" applyAlignment="1">
      <alignment horizontal="center"/>
    </xf>
    <xf numFmtId="201" fontId="20" fillId="0" borderId="12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20" fillId="36" borderId="0" xfId="0" applyFont="1" applyFill="1" applyBorder="1" applyAlignment="1">
      <alignment horizontal="center"/>
    </xf>
    <xf numFmtId="194" fontId="20" fillId="0" borderId="12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7" fillId="36" borderId="38" xfId="0" applyFont="1" applyFill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197" fontId="17" fillId="0" borderId="26" xfId="0" applyNumberFormat="1" applyFont="1" applyBorder="1" applyAlignment="1">
      <alignment horizontal="center"/>
    </xf>
    <xf numFmtId="201" fontId="17" fillId="0" borderId="19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/>
    </xf>
    <xf numFmtId="194" fontId="17" fillId="0" borderId="19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94" fontId="4" fillId="0" borderId="13" xfId="0" applyNumberFormat="1" applyFont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97" fontId="20" fillId="0" borderId="26" xfId="0" applyNumberFormat="1" applyFont="1" applyBorder="1" applyAlignment="1">
      <alignment horizontal="center"/>
    </xf>
    <xf numFmtId="201" fontId="20" fillId="0" borderId="19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36" borderId="19" xfId="0" applyFont="1" applyFill="1" applyBorder="1" applyAlignment="1">
      <alignment horizontal="center"/>
    </xf>
    <xf numFmtId="0" fontId="20" fillId="0" borderId="19" xfId="0" applyFont="1" applyBorder="1" applyAlignment="1">
      <alignment/>
    </xf>
    <xf numFmtId="0" fontId="20" fillId="36" borderId="39" xfId="0" applyFont="1" applyFill="1" applyBorder="1" applyAlignment="1">
      <alignment horizontal="center"/>
    </xf>
    <xf numFmtId="194" fontId="20" fillId="0" borderId="1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40" xfId="0" applyFont="1" applyBorder="1" applyAlignment="1">
      <alignment/>
    </xf>
    <xf numFmtId="0" fontId="17" fillId="0" borderId="32" xfId="0" applyFont="1" applyBorder="1" applyAlignment="1">
      <alignment horizontal="center"/>
    </xf>
    <xf numFmtId="0" fontId="18" fillId="0" borderId="31" xfId="0" applyFont="1" applyBorder="1" applyAlignment="1">
      <alignment/>
    </xf>
    <xf numFmtId="0" fontId="14" fillId="0" borderId="31" xfId="0" applyFont="1" applyFill="1" applyBorder="1" applyAlignment="1">
      <alignment/>
    </xf>
    <xf numFmtId="0" fontId="18" fillId="0" borderId="41" xfId="0" applyFont="1" applyBorder="1" applyAlignment="1">
      <alignment/>
    </xf>
    <xf numFmtId="0" fontId="14" fillId="0" borderId="41" xfId="0" applyFont="1" applyFill="1" applyBorder="1" applyAlignment="1">
      <alignment/>
    </xf>
    <xf numFmtId="0" fontId="19" fillId="0" borderId="31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197" fontId="20" fillId="0" borderId="14" xfId="0" applyNumberFormat="1" applyFont="1" applyBorder="1" applyAlignment="1">
      <alignment horizontal="center"/>
    </xf>
    <xf numFmtId="201" fontId="20" fillId="0" borderId="13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0" fillId="0" borderId="13" xfId="0" applyFont="1" applyBorder="1" applyAlignment="1">
      <alignment/>
    </xf>
    <xf numFmtId="194" fontId="20" fillId="0" borderId="13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197" fontId="17" fillId="0" borderId="38" xfId="0" applyNumberFormat="1" applyFont="1" applyBorder="1" applyAlignment="1">
      <alignment horizontal="center"/>
    </xf>
    <xf numFmtId="201" fontId="17" fillId="0" borderId="44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2" fillId="36" borderId="44" xfId="0" applyFont="1" applyFill="1" applyBorder="1" applyAlignment="1">
      <alignment horizontal="center"/>
    </xf>
    <xf numFmtId="0" fontId="17" fillId="0" borderId="44" xfId="0" applyFont="1" applyBorder="1" applyAlignment="1">
      <alignment/>
    </xf>
    <xf numFmtId="194" fontId="17" fillId="0" borderId="44" xfId="0" applyNumberFormat="1" applyFont="1" applyBorder="1" applyAlignment="1">
      <alignment horizontal="center"/>
    </xf>
    <xf numFmtId="0" fontId="17" fillId="36" borderId="2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3" fillId="0" borderId="47" xfId="0" applyFont="1" applyBorder="1" applyAlignment="1">
      <alignment/>
    </xf>
    <xf numFmtId="11" fontId="13" fillId="37" borderId="47" xfId="0" applyNumberFormat="1" applyFont="1" applyFill="1" applyBorder="1" applyAlignment="1">
      <alignment horizontal="left"/>
    </xf>
    <xf numFmtId="0" fontId="6" fillId="37" borderId="47" xfId="0" applyFont="1" applyFill="1" applyBorder="1" applyAlignment="1">
      <alignment horizontal="left"/>
    </xf>
    <xf numFmtId="0" fontId="13" fillId="37" borderId="47" xfId="0" applyFont="1" applyFill="1" applyBorder="1" applyAlignment="1">
      <alignment horizontal="left"/>
    </xf>
    <xf numFmtId="0" fontId="23" fillId="37" borderId="47" xfId="0" applyFont="1" applyFill="1" applyBorder="1" applyAlignment="1">
      <alignment horizontal="left"/>
    </xf>
    <xf numFmtId="0" fontId="0" fillId="37" borderId="47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2" fontId="4" fillId="37" borderId="47" xfId="0" applyNumberFormat="1" applyFont="1" applyFill="1" applyBorder="1" applyAlignment="1">
      <alignment/>
    </xf>
    <xf numFmtId="194" fontId="4" fillId="37" borderId="47" xfId="0" applyNumberFormat="1" applyFont="1" applyFill="1" applyBorder="1" applyAlignment="1">
      <alignment/>
    </xf>
    <xf numFmtId="0" fontId="22" fillId="37" borderId="47" xfId="0" applyFont="1" applyFill="1" applyBorder="1" applyAlignment="1">
      <alignment horizontal="left"/>
    </xf>
    <xf numFmtId="0" fontId="5" fillId="37" borderId="47" xfId="0" applyFont="1" applyFill="1" applyBorder="1" applyAlignment="1">
      <alignment horizontal="left"/>
    </xf>
    <xf numFmtId="0" fontId="3" fillId="37" borderId="47" xfId="0" applyFont="1" applyFill="1" applyBorder="1" applyAlignment="1">
      <alignment horizontal="center"/>
    </xf>
    <xf numFmtId="2" fontId="3" fillId="37" borderId="47" xfId="0" applyNumberFormat="1" applyFont="1" applyFill="1" applyBorder="1" applyAlignment="1">
      <alignment horizontal="center"/>
    </xf>
    <xf numFmtId="194" fontId="3" fillId="37" borderId="47" xfId="0" applyNumberFormat="1" applyFont="1" applyFill="1" applyBorder="1" applyAlignment="1">
      <alignment horizontal="center"/>
    </xf>
    <xf numFmtId="0" fontId="5" fillId="37" borderId="47" xfId="0" applyFont="1" applyFill="1" applyBorder="1" applyAlignment="1">
      <alignment horizontal="center"/>
    </xf>
    <xf numFmtId="194" fontId="3" fillId="37" borderId="47" xfId="0" applyNumberFormat="1" applyFont="1" applyFill="1" applyBorder="1" applyAlignment="1">
      <alignment/>
    </xf>
    <xf numFmtId="0" fontId="4" fillId="37" borderId="47" xfId="0" applyFont="1" applyFill="1" applyBorder="1" applyAlignment="1">
      <alignment horizontal="center"/>
    </xf>
    <xf numFmtId="10" fontId="4" fillId="37" borderId="47" xfId="0" applyNumberFormat="1" applyFont="1" applyFill="1" applyBorder="1" applyAlignment="1">
      <alignment horizontal="center"/>
    </xf>
    <xf numFmtId="194" fontId="4" fillId="37" borderId="47" xfId="0" applyNumberFormat="1" applyFont="1" applyFill="1" applyBorder="1" applyAlignment="1">
      <alignment horizontal="center"/>
    </xf>
    <xf numFmtId="0" fontId="3" fillId="37" borderId="47" xfId="0" applyFont="1" applyFill="1" applyBorder="1" applyAlignment="1">
      <alignment/>
    </xf>
    <xf numFmtId="0" fontId="4" fillId="37" borderId="47" xfId="0" applyFont="1" applyFill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0" borderId="47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194" fontId="4" fillId="0" borderId="47" xfId="0" applyNumberFormat="1" applyFont="1" applyBorder="1" applyAlignment="1">
      <alignment/>
    </xf>
    <xf numFmtId="0" fontId="4" fillId="0" borderId="47" xfId="0" applyFont="1" applyFill="1" applyBorder="1" applyAlignment="1">
      <alignment/>
    </xf>
    <xf numFmtId="0" fontId="13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7" fillId="0" borderId="47" xfId="0" applyFont="1" applyBorder="1" applyAlignment="1">
      <alignment/>
    </xf>
    <xf numFmtId="0" fontId="3" fillId="0" borderId="47" xfId="0" applyFont="1" applyFill="1" applyBorder="1" applyAlignment="1">
      <alignment horizontal="center" vertical="center"/>
    </xf>
    <xf numFmtId="0" fontId="6" fillId="37" borderId="47" xfId="0" applyFont="1" applyFill="1" applyBorder="1" applyAlignment="1">
      <alignment/>
    </xf>
    <xf numFmtId="194" fontId="4" fillId="37" borderId="47" xfId="0" applyNumberFormat="1" applyFont="1" applyFill="1" applyBorder="1" applyAlignment="1">
      <alignment horizontal="center" vertical="center"/>
    </xf>
    <xf numFmtId="0" fontId="4" fillId="37" borderId="47" xfId="0" applyFont="1" applyFill="1" applyBorder="1" applyAlignment="1">
      <alignment horizontal="left" vertical="center" indent="1"/>
    </xf>
    <xf numFmtId="0" fontId="4" fillId="37" borderId="47" xfId="0" applyFont="1" applyFill="1" applyBorder="1" applyAlignment="1">
      <alignment horizontal="center" vertical="center"/>
    </xf>
    <xf numFmtId="0" fontId="4" fillId="37" borderId="47" xfId="0" applyFont="1" applyFill="1" applyBorder="1" applyAlignment="1">
      <alignment horizontal="left" indent="1"/>
    </xf>
    <xf numFmtId="0" fontId="0" fillId="0" borderId="47" xfId="0" applyFill="1" applyBorder="1" applyAlignment="1">
      <alignment/>
    </xf>
    <xf numFmtId="0" fontId="59" fillId="0" borderId="0" xfId="0" applyFont="1" applyAlignment="1">
      <alignment/>
    </xf>
    <xf numFmtId="0" fontId="3" fillId="37" borderId="47" xfId="0" applyFont="1" applyFill="1" applyBorder="1" applyAlignment="1">
      <alignment horizontal="left" vertical="center" indent="1"/>
    </xf>
    <xf numFmtId="0" fontId="3" fillId="37" borderId="47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9" fontId="4" fillId="37" borderId="47" xfId="47" applyNumberFormat="1" applyFont="1" applyFill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179" fontId="4" fillId="37" borderId="0" xfId="47" applyNumberFormat="1" applyFont="1" applyFill="1" applyBorder="1" applyAlignment="1">
      <alignment horizontal="center"/>
    </xf>
    <xf numFmtId="179" fontId="4" fillId="37" borderId="0" xfId="56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179" fontId="4" fillId="37" borderId="0" xfId="0" applyNumberFormat="1" applyFont="1" applyFill="1" applyBorder="1" applyAlignment="1">
      <alignment horizontal="center"/>
    </xf>
    <xf numFmtId="194" fontId="3" fillId="37" borderId="0" xfId="0" applyNumberFormat="1" applyFont="1" applyFill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38" xfId="0" applyFont="1" applyBorder="1" applyAlignment="1">
      <alignment/>
    </xf>
    <xf numFmtId="0" fontId="60" fillId="37" borderId="47" xfId="0" applyFont="1" applyFill="1" applyBorder="1" applyAlignment="1">
      <alignment horizontal="center"/>
    </xf>
    <xf numFmtId="10" fontId="61" fillId="37" borderId="47" xfId="0" applyNumberFormat="1" applyFont="1" applyFill="1" applyBorder="1" applyAlignment="1">
      <alignment horizontal="center"/>
    </xf>
    <xf numFmtId="194" fontId="60" fillId="37" borderId="47" xfId="0" applyNumberFormat="1" applyFont="1" applyFill="1" applyBorder="1" applyAlignment="1">
      <alignment horizontal="center"/>
    </xf>
    <xf numFmtId="0" fontId="62" fillId="37" borderId="47" xfId="0" applyFont="1" applyFill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22" fillId="37" borderId="47" xfId="0" applyFont="1" applyFill="1" applyBorder="1" applyAlignment="1">
      <alignment horizontal="center"/>
    </xf>
    <xf numFmtId="9" fontId="3" fillId="37" borderId="47" xfId="56" applyFont="1" applyFill="1" applyBorder="1" applyAlignment="1">
      <alignment horizontal="center" vertical="center"/>
    </xf>
    <xf numFmtId="194" fontId="4" fillId="37" borderId="47" xfId="0" applyNumberFormat="1" applyFont="1" applyFill="1" applyBorder="1" applyAlignment="1">
      <alignment horizontal="left" vertical="center"/>
    </xf>
    <xf numFmtId="0" fontId="59" fillId="0" borderId="4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9"/>
  <sheetViews>
    <sheetView zoomScaleSheetLayoutView="75" zoomScalePageLayoutView="0" workbookViewId="0" topLeftCell="B80">
      <selection activeCell="I98" sqref="I98:O98"/>
    </sheetView>
  </sheetViews>
  <sheetFormatPr defaultColWidth="9.00390625" defaultRowHeight="12.75"/>
  <cols>
    <col min="1" max="1" width="28.75390625" style="176" customWidth="1"/>
    <col min="2" max="5" width="10.75390625" style="176" customWidth="1"/>
    <col min="6" max="6" width="11.375" style="176" customWidth="1"/>
    <col min="7" max="7" width="11.375" style="214" customWidth="1"/>
    <col min="8" max="8" width="5.25390625" style="176" customWidth="1"/>
    <col min="9" max="9" width="28.75390625" style="176" customWidth="1"/>
    <col min="10" max="14" width="10.75390625" style="176" customWidth="1"/>
    <col min="15" max="15" width="9.125" style="214" customWidth="1"/>
    <col min="16" max="16" width="9.125" style="176" customWidth="1"/>
    <col min="17" max="17" width="9.125" style="177" customWidth="1"/>
    <col min="18" max="16384" width="9.125" style="1" customWidth="1"/>
  </cols>
  <sheetData>
    <row r="1" spans="1:16" ht="26.25">
      <c r="A1" s="200" t="s">
        <v>47</v>
      </c>
      <c r="B1" s="201"/>
      <c r="C1" s="201"/>
      <c r="D1" s="201"/>
      <c r="E1" s="178"/>
      <c r="F1" s="177"/>
      <c r="G1" s="202"/>
      <c r="H1" s="203"/>
      <c r="I1" s="177"/>
      <c r="J1" s="177"/>
      <c r="K1" s="177"/>
      <c r="L1" s="177"/>
      <c r="M1" s="177"/>
      <c r="N1" s="177"/>
      <c r="O1" s="204"/>
      <c r="P1" s="177"/>
    </row>
    <row r="2" spans="1:45" ht="21.75" customHeight="1">
      <c r="A2" s="205">
        <v>2013</v>
      </c>
      <c r="B2" s="178"/>
      <c r="C2" s="178"/>
      <c r="D2" s="206"/>
      <c r="E2" s="207"/>
      <c r="F2" s="178"/>
      <c r="G2" s="208"/>
      <c r="H2" s="203"/>
      <c r="I2" s="177"/>
      <c r="J2" s="177"/>
      <c r="K2" s="177"/>
      <c r="L2" s="177"/>
      <c r="M2" s="177"/>
      <c r="N2" s="177"/>
      <c r="O2" s="204"/>
      <c r="P2" s="17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.75">
      <c r="A3" s="209"/>
      <c r="B3" s="185"/>
      <c r="C3" s="185"/>
      <c r="D3" s="185"/>
      <c r="E3" s="185"/>
      <c r="F3" s="186"/>
      <c r="G3" s="187"/>
      <c r="H3" s="210"/>
      <c r="I3" s="209"/>
      <c r="J3" s="185"/>
      <c r="K3" s="185"/>
      <c r="L3" s="185"/>
      <c r="M3" s="185"/>
      <c r="N3" s="186"/>
      <c r="O3" s="187"/>
      <c r="P3" s="18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8" customHeight="1">
      <c r="A4" s="209" t="s">
        <v>1</v>
      </c>
      <c r="B4" s="184"/>
      <c r="C4" s="244"/>
      <c r="D4" s="181"/>
      <c r="E4" s="185"/>
      <c r="F4" s="186"/>
      <c r="G4" s="187"/>
      <c r="H4" s="210"/>
      <c r="I4" s="209" t="s">
        <v>1</v>
      </c>
      <c r="J4" s="184"/>
      <c r="K4" s="188"/>
      <c r="L4" s="181"/>
      <c r="M4" s="185"/>
      <c r="N4" s="186"/>
      <c r="O4" s="187"/>
      <c r="P4" s="18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8" customHeight="1">
      <c r="A5" s="189" t="s">
        <v>53</v>
      </c>
      <c r="B5" s="190" t="s">
        <v>9</v>
      </c>
      <c r="C5" s="190" t="s">
        <v>6</v>
      </c>
      <c r="D5" s="190" t="s">
        <v>0</v>
      </c>
      <c r="E5" s="190" t="s">
        <v>11</v>
      </c>
      <c r="F5" s="191" t="s">
        <v>7</v>
      </c>
      <c r="G5" s="192" t="s">
        <v>8</v>
      </c>
      <c r="H5" s="210"/>
      <c r="I5" s="189" t="s">
        <v>54</v>
      </c>
      <c r="J5" s="190" t="s">
        <v>9</v>
      </c>
      <c r="K5" s="190" t="s">
        <v>6</v>
      </c>
      <c r="L5" s="190" t="s">
        <v>0</v>
      </c>
      <c r="M5" s="190" t="s">
        <v>11</v>
      </c>
      <c r="N5" s="191" t="s">
        <v>7</v>
      </c>
      <c r="O5" s="192" t="s">
        <v>8</v>
      </c>
      <c r="P5" s="19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8" customHeight="1">
      <c r="A6" s="193" t="s">
        <v>26</v>
      </c>
      <c r="B6" s="190" t="s">
        <v>10</v>
      </c>
      <c r="C6" s="190"/>
      <c r="D6" s="190" t="s">
        <v>12</v>
      </c>
      <c r="E6" s="190"/>
      <c r="F6" s="191" t="s">
        <v>6</v>
      </c>
      <c r="G6" s="194" t="s">
        <v>6</v>
      </c>
      <c r="H6" s="210"/>
      <c r="I6" s="193" t="s">
        <v>26</v>
      </c>
      <c r="J6" s="190" t="s">
        <v>10</v>
      </c>
      <c r="K6" s="190"/>
      <c r="L6" s="190" t="s">
        <v>12</v>
      </c>
      <c r="M6" s="190"/>
      <c r="N6" s="191" t="s">
        <v>6</v>
      </c>
      <c r="O6" s="194" t="s">
        <v>6</v>
      </c>
      <c r="P6" s="19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" customHeight="1">
      <c r="A7" s="189" t="s">
        <v>54</v>
      </c>
      <c r="B7" s="195">
        <v>23</v>
      </c>
      <c r="C7" s="195">
        <v>23</v>
      </c>
      <c r="D7" s="195">
        <v>68</v>
      </c>
      <c r="E7" s="195">
        <v>2</v>
      </c>
      <c r="F7" s="196">
        <f aca="true" t="shared" si="0" ref="F7:F13">C7/B7</f>
        <v>1</v>
      </c>
      <c r="G7" s="197">
        <f aca="true" t="shared" si="1" ref="G7:G13">C7/D7</f>
        <v>0.3382352941176471</v>
      </c>
      <c r="H7" s="210"/>
      <c r="I7" s="189" t="s">
        <v>53</v>
      </c>
      <c r="J7" s="195">
        <v>15</v>
      </c>
      <c r="K7" s="195">
        <v>9</v>
      </c>
      <c r="L7" s="195">
        <v>68</v>
      </c>
      <c r="M7" s="195">
        <v>0</v>
      </c>
      <c r="N7" s="196">
        <f aca="true" t="shared" si="2" ref="N7:N13">K7/J7</f>
        <v>0.6</v>
      </c>
      <c r="O7" s="197">
        <f aca="true" t="shared" si="3" ref="O7:O13">K7/L7</f>
        <v>0.1323529411764706</v>
      </c>
      <c r="P7" s="19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8" customHeight="1">
      <c r="A8" s="189" t="s">
        <v>54</v>
      </c>
      <c r="B8" s="195">
        <v>23</v>
      </c>
      <c r="C8" s="195">
        <v>23</v>
      </c>
      <c r="D8" s="195">
        <v>50</v>
      </c>
      <c r="E8" s="195">
        <v>2</v>
      </c>
      <c r="F8" s="196">
        <f t="shared" si="0"/>
        <v>1</v>
      </c>
      <c r="G8" s="197">
        <f t="shared" si="1"/>
        <v>0.46</v>
      </c>
      <c r="H8" s="210"/>
      <c r="I8" s="189" t="s">
        <v>53</v>
      </c>
      <c r="J8" s="195">
        <v>15</v>
      </c>
      <c r="K8" s="195">
        <v>7</v>
      </c>
      <c r="L8" s="195">
        <v>50</v>
      </c>
      <c r="M8" s="195">
        <v>0</v>
      </c>
      <c r="N8" s="196">
        <f t="shared" si="2"/>
        <v>0.4666666666666667</v>
      </c>
      <c r="O8" s="197">
        <f t="shared" si="3"/>
        <v>0.14</v>
      </c>
      <c r="P8" s="19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8" customHeight="1">
      <c r="A9" s="189" t="s">
        <v>55</v>
      </c>
      <c r="B9" s="195">
        <v>23</v>
      </c>
      <c r="C9" s="195">
        <v>23</v>
      </c>
      <c r="D9" s="195">
        <v>41</v>
      </c>
      <c r="E9" s="195">
        <v>2</v>
      </c>
      <c r="F9" s="196">
        <f t="shared" si="0"/>
        <v>1</v>
      </c>
      <c r="G9" s="197">
        <f t="shared" si="1"/>
        <v>0.5609756097560976</v>
      </c>
      <c r="H9" s="210"/>
      <c r="I9" s="189" t="s">
        <v>55</v>
      </c>
      <c r="J9" s="195">
        <v>15</v>
      </c>
      <c r="K9" s="195">
        <v>6</v>
      </c>
      <c r="L9" s="195">
        <v>54</v>
      </c>
      <c r="M9" s="195">
        <v>0</v>
      </c>
      <c r="N9" s="196">
        <f t="shared" si="2"/>
        <v>0.4</v>
      </c>
      <c r="O9" s="197">
        <f t="shared" si="3"/>
        <v>0.1111111111111111</v>
      </c>
      <c r="P9" s="19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8" customHeight="1">
      <c r="A10" s="189" t="s">
        <v>55</v>
      </c>
      <c r="B10" s="195">
        <v>23</v>
      </c>
      <c r="C10" s="195">
        <v>19</v>
      </c>
      <c r="D10" s="195">
        <v>49</v>
      </c>
      <c r="E10" s="195">
        <v>0</v>
      </c>
      <c r="F10" s="196">
        <f t="shared" si="0"/>
        <v>0.8260869565217391</v>
      </c>
      <c r="G10" s="197">
        <f t="shared" si="1"/>
        <v>0.3877551020408163</v>
      </c>
      <c r="H10" s="210"/>
      <c r="I10" s="189" t="s">
        <v>55</v>
      </c>
      <c r="J10" s="195">
        <v>15</v>
      </c>
      <c r="K10" s="195">
        <v>6</v>
      </c>
      <c r="L10" s="195">
        <v>61</v>
      </c>
      <c r="M10" s="195">
        <v>0</v>
      </c>
      <c r="N10" s="196">
        <f t="shared" si="2"/>
        <v>0.4</v>
      </c>
      <c r="O10" s="197">
        <f t="shared" si="3"/>
        <v>0.09836065573770492</v>
      </c>
      <c r="P10" s="19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8" customHeight="1">
      <c r="A11" s="189" t="s">
        <v>56</v>
      </c>
      <c r="B11" s="195">
        <v>23</v>
      </c>
      <c r="C11" s="195">
        <v>23</v>
      </c>
      <c r="D11" s="195">
        <v>61</v>
      </c>
      <c r="E11" s="195">
        <v>1</v>
      </c>
      <c r="F11" s="196">
        <f t="shared" si="0"/>
        <v>1</v>
      </c>
      <c r="G11" s="197">
        <f t="shared" si="1"/>
        <v>0.3770491803278688</v>
      </c>
      <c r="H11" s="210"/>
      <c r="I11" s="189" t="s">
        <v>56</v>
      </c>
      <c r="J11" s="195">
        <v>15</v>
      </c>
      <c r="K11" s="195">
        <v>5</v>
      </c>
      <c r="L11" s="195">
        <v>65</v>
      </c>
      <c r="M11" s="195">
        <v>0</v>
      </c>
      <c r="N11" s="196">
        <f t="shared" si="2"/>
        <v>0.3333333333333333</v>
      </c>
      <c r="O11" s="197">
        <f t="shared" si="3"/>
        <v>0.07692307692307693</v>
      </c>
      <c r="P11" s="19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8" customHeight="1">
      <c r="A12" s="189" t="s">
        <v>56</v>
      </c>
      <c r="B12" s="195">
        <v>23</v>
      </c>
      <c r="C12" s="195">
        <v>23</v>
      </c>
      <c r="D12" s="195">
        <v>47</v>
      </c>
      <c r="E12" s="195">
        <v>2</v>
      </c>
      <c r="F12" s="196">
        <f t="shared" si="0"/>
        <v>1</v>
      </c>
      <c r="G12" s="197">
        <f t="shared" si="1"/>
        <v>0.48936170212765956</v>
      </c>
      <c r="H12" s="210"/>
      <c r="I12" s="189" t="s">
        <v>56</v>
      </c>
      <c r="J12" s="195">
        <v>15</v>
      </c>
      <c r="K12" s="195">
        <v>5</v>
      </c>
      <c r="L12" s="195">
        <v>56</v>
      </c>
      <c r="M12" s="195">
        <v>0</v>
      </c>
      <c r="N12" s="196">
        <f t="shared" si="2"/>
        <v>0.3333333333333333</v>
      </c>
      <c r="O12" s="197">
        <f t="shared" si="3"/>
        <v>0.08928571428571429</v>
      </c>
      <c r="P12" s="19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8.75" customHeight="1">
      <c r="A13" s="198" t="s">
        <v>39</v>
      </c>
      <c r="B13" s="190">
        <f>SUM(B7:B12)</f>
        <v>138</v>
      </c>
      <c r="C13" s="190">
        <f>SUM(C7:C12)</f>
        <v>134</v>
      </c>
      <c r="D13" s="190">
        <f>SUM(D6:D12)</f>
        <v>316</v>
      </c>
      <c r="E13" s="190">
        <f>SUM(E6:E12)</f>
        <v>9</v>
      </c>
      <c r="F13" s="196">
        <f t="shared" si="0"/>
        <v>0.9710144927536232</v>
      </c>
      <c r="G13" s="192">
        <f t="shared" si="1"/>
        <v>0.4240506329113924</v>
      </c>
      <c r="H13" s="210"/>
      <c r="I13" s="198" t="s">
        <v>39</v>
      </c>
      <c r="J13" s="190">
        <f>SUM(J7:J12)</f>
        <v>90</v>
      </c>
      <c r="K13" s="190">
        <f>SUM(K7:K12)</f>
        <v>38</v>
      </c>
      <c r="L13" s="190">
        <f>SUM(L6:L12)</f>
        <v>354</v>
      </c>
      <c r="M13" s="190">
        <f>SUM(M6:M12)</f>
        <v>0</v>
      </c>
      <c r="N13" s="196">
        <f t="shared" si="2"/>
        <v>0.4222222222222222</v>
      </c>
      <c r="O13" s="192">
        <f t="shared" si="3"/>
        <v>0.10734463276836158</v>
      </c>
      <c r="P13" s="19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8.75" customHeight="1">
      <c r="A14" s="198" t="s">
        <v>76</v>
      </c>
      <c r="B14" s="190">
        <v>138</v>
      </c>
      <c r="C14" s="190">
        <v>134</v>
      </c>
      <c r="D14" s="190">
        <v>316</v>
      </c>
      <c r="E14" s="190">
        <v>9</v>
      </c>
      <c r="F14" s="196">
        <v>0.971</v>
      </c>
      <c r="G14" s="192">
        <v>0.424</v>
      </c>
      <c r="H14" s="210"/>
      <c r="I14" s="198" t="s">
        <v>77</v>
      </c>
      <c r="J14" s="190">
        <v>90</v>
      </c>
      <c r="K14" s="190">
        <v>38</v>
      </c>
      <c r="L14" s="190">
        <v>354</v>
      </c>
      <c r="M14" s="190">
        <v>0</v>
      </c>
      <c r="N14" s="196">
        <v>0.4222</v>
      </c>
      <c r="O14" s="192">
        <v>0.107</v>
      </c>
      <c r="P14" s="19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30" customHeight="1">
      <c r="A15" s="198"/>
      <c r="B15" s="190"/>
      <c r="C15" s="190"/>
      <c r="D15" s="190"/>
      <c r="E15" s="190"/>
      <c r="F15" s="198"/>
      <c r="G15" s="190"/>
      <c r="H15" s="210"/>
      <c r="I15" s="198"/>
      <c r="J15" s="190"/>
      <c r="K15" s="190"/>
      <c r="L15" s="190"/>
      <c r="M15" s="190"/>
      <c r="N15" s="198"/>
      <c r="O15" s="190"/>
      <c r="P15" s="19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8" customHeight="1">
      <c r="A16" s="209" t="s">
        <v>1</v>
      </c>
      <c r="B16" s="184"/>
      <c r="C16" s="244"/>
      <c r="D16" s="181"/>
      <c r="E16" s="185"/>
      <c r="F16" s="186"/>
      <c r="G16" s="187"/>
      <c r="H16" s="210"/>
      <c r="I16" s="209" t="s">
        <v>1</v>
      </c>
      <c r="J16" s="184"/>
      <c r="K16" s="188"/>
      <c r="L16" s="181"/>
      <c r="M16" s="185"/>
      <c r="N16" s="186"/>
      <c r="O16" s="187"/>
      <c r="P16" s="18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8" customHeight="1">
      <c r="A17" s="189" t="s">
        <v>55</v>
      </c>
      <c r="B17" s="190" t="s">
        <v>9</v>
      </c>
      <c r="C17" s="190" t="s">
        <v>6</v>
      </c>
      <c r="D17" s="190" t="s">
        <v>0</v>
      </c>
      <c r="E17" s="190" t="s">
        <v>11</v>
      </c>
      <c r="F17" s="191" t="s">
        <v>7</v>
      </c>
      <c r="G17" s="192" t="s">
        <v>8</v>
      </c>
      <c r="H17" s="210"/>
      <c r="I17" s="189" t="s">
        <v>56</v>
      </c>
      <c r="J17" s="190" t="s">
        <v>9</v>
      </c>
      <c r="K17" s="190" t="s">
        <v>6</v>
      </c>
      <c r="L17" s="190" t="s">
        <v>0</v>
      </c>
      <c r="M17" s="190" t="s">
        <v>11</v>
      </c>
      <c r="N17" s="191" t="s">
        <v>7</v>
      </c>
      <c r="O17" s="192" t="s">
        <v>8</v>
      </c>
      <c r="P17" s="19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8" customHeight="1">
      <c r="A18" s="193" t="s">
        <v>26</v>
      </c>
      <c r="B18" s="190" t="s">
        <v>10</v>
      </c>
      <c r="C18" s="190"/>
      <c r="D18" s="190" t="s">
        <v>12</v>
      </c>
      <c r="E18" s="190"/>
      <c r="F18" s="191" t="s">
        <v>6</v>
      </c>
      <c r="G18" s="194" t="s">
        <v>6</v>
      </c>
      <c r="H18" s="210"/>
      <c r="I18" s="193" t="s">
        <v>26</v>
      </c>
      <c r="J18" s="190" t="s">
        <v>10</v>
      </c>
      <c r="K18" s="190"/>
      <c r="L18" s="190" t="s">
        <v>12</v>
      </c>
      <c r="M18" s="190"/>
      <c r="N18" s="191" t="s">
        <v>6</v>
      </c>
      <c r="O18" s="194" t="s">
        <v>6</v>
      </c>
      <c r="P18" s="19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8" customHeight="1">
      <c r="A19" s="189" t="s">
        <v>53</v>
      </c>
      <c r="B19" s="195">
        <v>17</v>
      </c>
      <c r="C19" s="195">
        <v>16</v>
      </c>
      <c r="D19" s="195">
        <v>41</v>
      </c>
      <c r="E19" s="195">
        <v>0</v>
      </c>
      <c r="F19" s="196">
        <f aca="true" t="shared" si="4" ref="F19:F25">C19/B19</f>
        <v>0.9411764705882353</v>
      </c>
      <c r="G19" s="197">
        <f aca="true" t="shared" si="5" ref="G19:G25">C19/D19</f>
        <v>0.3902439024390244</v>
      </c>
      <c r="H19" s="210"/>
      <c r="I19" s="189" t="s">
        <v>53</v>
      </c>
      <c r="J19" s="195">
        <v>17</v>
      </c>
      <c r="K19" s="195">
        <v>17</v>
      </c>
      <c r="L19" s="195">
        <v>61</v>
      </c>
      <c r="M19" s="195">
        <v>1</v>
      </c>
      <c r="N19" s="196">
        <f aca="true" t="shared" si="6" ref="N19:N25">K19/J19</f>
        <v>1</v>
      </c>
      <c r="O19" s="197">
        <f aca="true" t="shared" si="7" ref="O19:O25">K19/L19</f>
        <v>0.2786885245901639</v>
      </c>
      <c r="P19" s="19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8" customHeight="1">
      <c r="A20" s="189" t="s">
        <v>53</v>
      </c>
      <c r="B20" s="195">
        <v>17</v>
      </c>
      <c r="C20" s="195">
        <v>17</v>
      </c>
      <c r="D20" s="195">
        <v>49</v>
      </c>
      <c r="E20" s="195">
        <v>2</v>
      </c>
      <c r="F20" s="196">
        <f t="shared" si="4"/>
        <v>1</v>
      </c>
      <c r="G20" s="197">
        <f t="shared" si="5"/>
        <v>0.3469387755102041</v>
      </c>
      <c r="H20" s="210"/>
      <c r="I20" s="189" t="s">
        <v>53</v>
      </c>
      <c r="J20" s="195">
        <v>17</v>
      </c>
      <c r="K20" s="195">
        <v>7</v>
      </c>
      <c r="L20" s="195">
        <v>47</v>
      </c>
      <c r="M20" s="195">
        <v>0</v>
      </c>
      <c r="N20" s="196">
        <f t="shared" si="6"/>
        <v>0.4117647058823529</v>
      </c>
      <c r="O20" s="197">
        <f t="shared" si="7"/>
        <v>0.14893617021276595</v>
      </c>
      <c r="P20" s="19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8" customHeight="1">
      <c r="A21" s="189" t="s">
        <v>54</v>
      </c>
      <c r="B21" s="195">
        <v>17</v>
      </c>
      <c r="C21" s="195">
        <v>17</v>
      </c>
      <c r="D21" s="195">
        <v>54</v>
      </c>
      <c r="E21" s="195">
        <v>2</v>
      </c>
      <c r="F21" s="196">
        <f t="shared" si="4"/>
        <v>1</v>
      </c>
      <c r="G21" s="197">
        <f t="shared" si="5"/>
        <v>0.3148148148148148</v>
      </c>
      <c r="H21" s="210"/>
      <c r="I21" s="189" t="s">
        <v>54</v>
      </c>
      <c r="J21" s="195">
        <v>17</v>
      </c>
      <c r="K21" s="195">
        <v>17</v>
      </c>
      <c r="L21" s="195">
        <v>65</v>
      </c>
      <c r="M21" s="195">
        <v>2</v>
      </c>
      <c r="N21" s="196">
        <f t="shared" si="6"/>
        <v>1</v>
      </c>
      <c r="O21" s="197">
        <f t="shared" si="7"/>
        <v>0.26153846153846155</v>
      </c>
      <c r="P21" s="19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8" customHeight="1">
      <c r="A22" s="189" t="s">
        <v>54</v>
      </c>
      <c r="B22" s="195">
        <v>17</v>
      </c>
      <c r="C22" s="195">
        <v>17</v>
      </c>
      <c r="D22" s="195">
        <v>61</v>
      </c>
      <c r="E22" s="195">
        <v>2</v>
      </c>
      <c r="F22" s="196">
        <f t="shared" si="4"/>
        <v>1</v>
      </c>
      <c r="G22" s="197">
        <f t="shared" si="5"/>
        <v>0.2786885245901639</v>
      </c>
      <c r="H22" s="210"/>
      <c r="I22" s="189" t="s">
        <v>54</v>
      </c>
      <c r="J22" s="195">
        <v>17</v>
      </c>
      <c r="K22" s="195">
        <v>17</v>
      </c>
      <c r="L22" s="195">
        <v>56</v>
      </c>
      <c r="M22" s="195">
        <v>2</v>
      </c>
      <c r="N22" s="196">
        <f t="shared" si="6"/>
        <v>1</v>
      </c>
      <c r="O22" s="197">
        <f t="shared" si="7"/>
        <v>0.30357142857142855</v>
      </c>
      <c r="P22" s="19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8" customHeight="1">
      <c r="A23" s="189" t="s">
        <v>56</v>
      </c>
      <c r="B23" s="195">
        <v>17</v>
      </c>
      <c r="C23" s="195">
        <v>17</v>
      </c>
      <c r="D23" s="195">
        <v>51</v>
      </c>
      <c r="E23" s="195">
        <v>1</v>
      </c>
      <c r="F23" s="196">
        <f t="shared" si="4"/>
        <v>1</v>
      </c>
      <c r="G23" s="197">
        <f t="shared" si="5"/>
        <v>0.3333333333333333</v>
      </c>
      <c r="H23" s="210"/>
      <c r="I23" s="189" t="s">
        <v>55</v>
      </c>
      <c r="J23" s="195">
        <v>17</v>
      </c>
      <c r="K23" s="195">
        <v>17</v>
      </c>
      <c r="L23" s="195">
        <v>51</v>
      </c>
      <c r="M23" s="195">
        <v>1</v>
      </c>
      <c r="N23" s="196">
        <f t="shared" si="6"/>
        <v>1</v>
      </c>
      <c r="O23" s="197">
        <f t="shared" si="7"/>
        <v>0.3333333333333333</v>
      </c>
      <c r="P23" s="19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8" customHeight="1">
      <c r="A24" s="189" t="s">
        <v>56</v>
      </c>
      <c r="B24" s="195">
        <v>17</v>
      </c>
      <c r="C24" s="195">
        <v>11</v>
      </c>
      <c r="D24" s="195">
        <v>30</v>
      </c>
      <c r="E24" s="195">
        <v>0</v>
      </c>
      <c r="F24" s="196">
        <f t="shared" si="4"/>
        <v>0.6470588235294118</v>
      </c>
      <c r="G24" s="197">
        <f t="shared" si="5"/>
        <v>0.36666666666666664</v>
      </c>
      <c r="H24" s="210"/>
      <c r="I24" s="189" t="s">
        <v>55</v>
      </c>
      <c r="J24" s="195">
        <v>17</v>
      </c>
      <c r="K24" s="195">
        <v>17</v>
      </c>
      <c r="L24" s="195">
        <v>30</v>
      </c>
      <c r="M24" s="195">
        <v>2</v>
      </c>
      <c r="N24" s="196">
        <f t="shared" si="6"/>
        <v>1</v>
      </c>
      <c r="O24" s="197">
        <f t="shared" si="7"/>
        <v>0.5666666666666667</v>
      </c>
      <c r="P24" s="197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8" customHeight="1">
      <c r="A25" s="198" t="s">
        <v>39</v>
      </c>
      <c r="B25" s="190">
        <f>SUM(B19:B24)</f>
        <v>102</v>
      </c>
      <c r="C25" s="190">
        <f>SUM(C19:C24)</f>
        <v>95</v>
      </c>
      <c r="D25" s="190">
        <f>SUM(D18:D24)</f>
        <v>286</v>
      </c>
      <c r="E25" s="190">
        <f>SUM(E18:E24)</f>
        <v>7</v>
      </c>
      <c r="F25" s="196">
        <f t="shared" si="4"/>
        <v>0.9313725490196079</v>
      </c>
      <c r="G25" s="192">
        <f t="shared" si="5"/>
        <v>0.3321678321678322</v>
      </c>
      <c r="H25" s="210"/>
      <c r="I25" s="198" t="s">
        <v>39</v>
      </c>
      <c r="J25" s="190">
        <f>SUM(J19:J24)</f>
        <v>102</v>
      </c>
      <c r="K25" s="190">
        <f>SUM(K19:K24)</f>
        <v>92</v>
      </c>
      <c r="L25" s="190">
        <f>SUM(L18:L24)</f>
        <v>310</v>
      </c>
      <c r="M25" s="190">
        <f>SUM(M18:M24)</f>
        <v>8</v>
      </c>
      <c r="N25" s="196">
        <f t="shared" si="6"/>
        <v>0.9019607843137255</v>
      </c>
      <c r="O25" s="192">
        <f t="shared" si="7"/>
        <v>0.2967741935483871</v>
      </c>
      <c r="P25" s="19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8" customHeight="1">
      <c r="A26" s="198" t="s">
        <v>78</v>
      </c>
      <c r="B26" s="190">
        <v>102</v>
      </c>
      <c r="C26" s="190">
        <v>95</v>
      </c>
      <c r="D26" s="190">
        <v>286</v>
      </c>
      <c r="E26" s="190">
        <v>7</v>
      </c>
      <c r="F26" s="196">
        <v>0.9314</v>
      </c>
      <c r="G26" s="192">
        <v>0.332</v>
      </c>
      <c r="H26" s="210"/>
      <c r="I26" s="198" t="s">
        <v>79</v>
      </c>
      <c r="J26" s="190">
        <v>102</v>
      </c>
      <c r="K26" s="190">
        <v>92</v>
      </c>
      <c r="L26" s="190">
        <v>310</v>
      </c>
      <c r="M26" s="190">
        <v>8</v>
      </c>
      <c r="N26" s="196">
        <v>0.902</v>
      </c>
      <c r="O26" s="192">
        <v>0.297</v>
      </c>
      <c r="P26" s="19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30" customHeight="1">
      <c r="A27" s="198"/>
      <c r="B27" s="190"/>
      <c r="C27" s="190"/>
      <c r="D27" s="216"/>
      <c r="E27" s="216"/>
      <c r="F27" s="217"/>
      <c r="G27" s="217"/>
      <c r="H27" s="210"/>
      <c r="I27" s="198"/>
      <c r="J27" s="190"/>
      <c r="K27" s="190"/>
      <c r="L27" s="216"/>
      <c r="M27" s="216"/>
      <c r="N27" s="217"/>
      <c r="O27" s="217"/>
      <c r="P27" s="21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8" customHeight="1">
      <c r="A28" s="209" t="s">
        <v>3</v>
      </c>
      <c r="B28" s="184"/>
      <c r="C28" s="244"/>
      <c r="D28" s="181"/>
      <c r="E28" s="185"/>
      <c r="F28" s="186"/>
      <c r="G28" s="187"/>
      <c r="H28" s="210"/>
      <c r="I28" s="209" t="s">
        <v>3</v>
      </c>
      <c r="J28" s="184"/>
      <c r="K28" s="188"/>
      <c r="L28" s="181"/>
      <c r="M28" s="185"/>
      <c r="N28" s="186"/>
      <c r="O28" s="187"/>
      <c r="P28" s="18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8" customHeight="1">
      <c r="A29" s="189" t="s">
        <v>57</v>
      </c>
      <c r="B29" s="190" t="s">
        <v>9</v>
      </c>
      <c r="C29" s="190" t="s">
        <v>6</v>
      </c>
      <c r="D29" s="190" t="s">
        <v>0</v>
      </c>
      <c r="E29" s="190" t="s">
        <v>11</v>
      </c>
      <c r="F29" s="191" t="s">
        <v>7</v>
      </c>
      <c r="G29" s="192" t="s">
        <v>8</v>
      </c>
      <c r="H29" s="210"/>
      <c r="I29" s="189" t="s">
        <v>58</v>
      </c>
      <c r="J29" s="190" t="s">
        <v>9</v>
      </c>
      <c r="K29" s="190" t="s">
        <v>6</v>
      </c>
      <c r="L29" s="190" t="s">
        <v>0</v>
      </c>
      <c r="M29" s="190" t="s">
        <v>11</v>
      </c>
      <c r="N29" s="191" t="s">
        <v>7</v>
      </c>
      <c r="O29" s="192" t="s">
        <v>8</v>
      </c>
      <c r="P29" s="19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8" customHeight="1">
      <c r="A30" s="193" t="s">
        <v>26</v>
      </c>
      <c r="B30" s="190" t="s">
        <v>10</v>
      </c>
      <c r="C30" s="190"/>
      <c r="D30" s="190" t="s">
        <v>12</v>
      </c>
      <c r="E30" s="190"/>
      <c r="F30" s="191" t="s">
        <v>6</v>
      </c>
      <c r="G30" s="194" t="s">
        <v>6</v>
      </c>
      <c r="H30" s="210"/>
      <c r="I30" s="193" t="s">
        <v>26</v>
      </c>
      <c r="J30" s="190" t="s">
        <v>10</v>
      </c>
      <c r="K30" s="190"/>
      <c r="L30" s="190" t="s">
        <v>12</v>
      </c>
      <c r="M30" s="190"/>
      <c r="N30" s="191" t="s">
        <v>6</v>
      </c>
      <c r="O30" s="194" t="s">
        <v>6</v>
      </c>
      <c r="P30" s="194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8" customHeight="1">
      <c r="A31" s="189" t="s">
        <v>58</v>
      </c>
      <c r="B31" s="195">
        <v>23</v>
      </c>
      <c r="C31" s="195">
        <v>23</v>
      </c>
      <c r="D31" s="195">
        <v>64</v>
      </c>
      <c r="E31" s="195">
        <v>2</v>
      </c>
      <c r="F31" s="196">
        <f aca="true" t="shared" si="8" ref="F31:F37">C31/B31</f>
        <v>1</v>
      </c>
      <c r="G31" s="197">
        <f aca="true" t="shared" si="9" ref="G31:G37">C31/D31</f>
        <v>0.359375</v>
      </c>
      <c r="H31" s="210"/>
      <c r="I31" s="189" t="s">
        <v>57</v>
      </c>
      <c r="J31" s="195">
        <v>19</v>
      </c>
      <c r="K31" s="195">
        <v>17</v>
      </c>
      <c r="L31" s="195">
        <v>64</v>
      </c>
      <c r="M31" s="195">
        <v>0</v>
      </c>
      <c r="N31" s="196">
        <f aca="true" t="shared" si="10" ref="N31:N37">K31/J31</f>
        <v>0.8947368421052632</v>
      </c>
      <c r="O31" s="197">
        <f aca="true" t="shared" si="11" ref="O31:O37">K31/L31</f>
        <v>0.265625</v>
      </c>
      <c r="P31" s="19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8" customHeight="1">
      <c r="A32" s="189" t="s">
        <v>58</v>
      </c>
      <c r="B32" s="195">
        <v>23</v>
      </c>
      <c r="C32" s="195">
        <v>23</v>
      </c>
      <c r="D32" s="195">
        <v>48</v>
      </c>
      <c r="E32" s="195">
        <v>2</v>
      </c>
      <c r="F32" s="196">
        <f t="shared" si="8"/>
        <v>1</v>
      </c>
      <c r="G32" s="197">
        <f t="shared" si="9"/>
        <v>0.4791666666666667</v>
      </c>
      <c r="H32" s="210"/>
      <c r="I32" s="189" t="s">
        <v>57</v>
      </c>
      <c r="J32" s="195">
        <v>19</v>
      </c>
      <c r="K32" s="195">
        <v>13</v>
      </c>
      <c r="L32" s="195">
        <v>48</v>
      </c>
      <c r="M32" s="195">
        <v>0</v>
      </c>
      <c r="N32" s="196">
        <f t="shared" si="10"/>
        <v>0.6842105263157895</v>
      </c>
      <c r="O32" s="197">
        <f t="shared" si="11"/>
        <v>0.2708333333333333</v>
      </c>
      <c r="P32" s="19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8" customHeight="1">
      <c r="A33" s="189" t="s">
        <v>59</v>
      </c>
      <c r="B33" s="195">
        <v>23</v>
      </c>
      <c r="C33" s="195">
        <v>23</v>
      </c>
      <c r="D33" s="195">
        <v>52</v>
      </c>
      <c r="E33" s="195">
        <v>2</v>
      </c>
      <c r="F33" s="196">
        <f t="shared" si="8"/>
        <v>1</v>
      </c>
      <c r="G33" s="197">
        <f t="shared" si="9"/>
        <v>0.4423076923076923</v>
      </c>
      <c r="H33" s="210"/>
      <c r="I33" s="189" t="s">
        <v>59</v>
      </c>
      <c r="J33" s="195">
        <v>19</v>
      </c>
      <c r="K33" s="195">
        <v>17</v>
      </c>
      <c r="L33" s="195">
        <v>79</v>
      </c>
      <c r="M33" s="195">
        <v>0</v>
      </c>
      <c r="N33" s="196">
        <f t="shared" si="10"/>
        <v>0.8947368421052632</v>
      </c>
      <c r="O33" s="197">
        <f t="shared" si="11"/>
        <v>0.21518987341772153</v>
      </c>
      <c r="P33" s="19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8" customHeight="1">
      <c r="A34" s="189" t="s">
        <v>59</v>
      </c>
      <c r="B34" s="195">
        <v>23</v>
      </c>
      <c r="C34" s="195">
        <v>23</v>
      </c>
      <c r="D34" s="195">
        <v>72</v>
      </c>
      <c r="E34" s="195">
        <v>2</v>
      </c>
      <c r="F34" s="196">
        <f t="shared" si="8"/>
        <v>1</v>
      </c>
      <c r="G34" s="197">
        <f t="shared" si="9"/>
        <v>0.3194444444444444</v>
      </c>
      <c r="H34" s="210"/>
      <c r="I34" s="189" t="s">
        <v>59</v>
      </c>
      <c r="J34" s="195">
        <v>19</v>
      </c>
      <c r="K34" s="195">
        <v>14</v>
      </c>
      <c r="L34" s="195">
        <v>58</v>
      </c>
      <c r="M34" s="195">
        <v>0</v>
      </c>
      <c r="N34" s="196">
        <f t="shared" si="10"/>
        <v>0.7368421052631579</v>
      </c>
      <c r="O34" s="197">
        <f t="shared" si="11"/>
        <v>0.2413793103448276</v>
      </c>
      <c r="P34" s="19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8" customHeight="1">
      <c r="A35" s="189" t="s">
        <v>60</v>
      </c>
      <c r="B35" s="195">
        <v>23</v>
      </c>
      <c r="C35" s="195">
        <v>23</v>
      </c>
      <c r="D35" s="195">
        <v>53</v>
      </c>
      <c r="E35" s="195">
        <v>2</v>
      </c>
      <c r="F35" s="196">
        <f t="shared" si="8"/>
        <v>1</v>
      </c>
      <c r="G35" s="197">
        <f t="shared" si="9"/>
        <v>0.4339622641509434</v>
      </c>
      <c r="H35" s="210"/>
      <c r="I35" s="189" t="s">
        <v>60</v>
      </c>
      <c r="J35" s="195">
        <v>19</v>
      </c>
      <c r="K35" s="195">
        <v>18</v>
      </c>
      <c r="L35" s="195">
        <v>69</v>
      </c>
      <c r="M35" s="195">
        <v>0</v>
      </c>
      <c r="N35" s="196">
        <f t="shared" si="10"/>
        <v>0.9473684210526315</v>
      </c>
      <c r="O35" s="197">
        <f t="shared" si="11"/>
        <v>0.2608695652173913</v>
      </c>
      <c r="P35" s="19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8" customHeight="1">
      <c r="A36" s="189" t="s">
        <v>60</v>
      </c>
      <c r="B36" s="195">
        <v>23</v>
      </c>
      <c r="C36" s="195">
        <v>23</v>
      </c>
      <c r="D36" s="195">
        <v>37</v>
      </c>
      <c r="E36" s="195">
        <v>2</v>
      </c>
      <c r="F36" s="196">
        <f t="shared" si="8"/>
        <v>1</v>
      </c>
      <c r="G36" s="197">
        <f t="shared" si="9"/>
        <v>0.6216216216216216</v>
      </c>
      <c r="H36" s="210"/>
      <c r="I36" s="189" t="s">
        <v>60</v>
      </c>
      <c r="J36" s="195">
        <v>19</v>
      </c>
      <c r="K36" s="195">
        <v>18</v>
      </c>
      <c r="L36" s="195">
        <v>67</v>
      </c>
      <c r="M36" s="195">
        <v>0</v>
      </c>
      <c r="N36" s="196">
        <f t="shared" si="10"/>
        <v>0.9473684210526315</v>
      </c>
      <c r="O36" s="197">
        <f t="shared" si="11"/>
        <v>0.26865671641791045</v>
      </c>
      <c r="P36" s="19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8" customHeight="1">
      <c r="A37" s="198" t="s">
        <v>39</v>
      </c>
      <c r="B37" s="190">
        <f>SUM(B31:B36)</f>
        <v>138</v>
      </c>
      <c r="C37" s="190">
        <f>SUM(C31:C36)</f>
        <v>138</v>
      </c>
      <c r="D37" s="190">
        <f>SUM(D30:D36)</f>
        <v>326</v>
      </c>
      <c r="E37" s="190">
        <f>SUM(E30:E36)</f>
        <v>12</v>
      </c>
      <c r="F37" s="196">
        <f t="shared" si="8"/>
        <v>1</v>
      </c>
      <c r="G37" s="192">
        <f t="shared" si="9"/>
        <v>0.4233128834355828</v>
      </c>
      <c r="H37" s="210"/>
      <c r="I37" s="198" t="s">
        <v>39</v>
      </c>
      <c r="J37" s="190">
        <f>SUM(J31:J36)</f>
        <v>114</v>
      </c>
      <c r="K37" s="190">
        <f>SUM(K31:K36)</f>
        <v>97</v>
      </c>
      <c r="L37" s="190">
        <f>SUM(L30:L36)</f>
        <v>385</v>
      </c>
      <c r="M37" s="190">
        <f>SUM(M30:M36)</f>
        <v>0</v>
      </c>
      <c r="N37" s="196">
        <f t="shared" si="10"/>
        <v>0.8508771929824561</v>
      </c>
      <c r="O37" s="192">
        <f t="shared" si="11"/>
        <v>0.2519480519480519</v>
      </c>
      <c r="P37" s="19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8" customHeight="1">
      <c r="A38" s="198" t="s">
        <v>75</v>
      </c>
      <c r="B38" s="190">
        <v>138</v>
      </c>
      <c r="C38" s="190">
        <v>138</v>
      </c>
      <c r="D38" s="190">
        <v>326</v>
      </c>
      <c r="E38" s="190">
        <v>12</v>
      </c>
      <c r="F38" s="196" t="s">
        <v>73</v>
      </c>
      <c r="G38" s="192" t="s">
        <v>74</v>
      </c>
      <c r="H38" s="210"/>
      <c r="I38" s="198" t="s">
        <v>80</v>
      </c>
      <c r="J38" s="190">
        <v>114</v>
      </c>
      <c r="K38" s="190">
        <v>97</v>
      </c>
      <c r="L38" s="190">
        <v>385</v>
      </c>
      <c r="M38" s="190">
        <v>0</v>
      </c>
      <c r="N38" s="196">
        <v>0.8509</v>
      </c>
      <c r="O38" s="192">
        <v>0.252</v>
      </c>
      <c r="P38" s="19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30" customHeight="1">
      <c r="A39" s="198"/>
      <c r="B39" s="190"/>
      <c r="C39" s="190"/>
      <c r="D39" s="190"/>
      <c r="E39" s="218"/>
      <c r="F39" s="217"/>
      <c r="G39" s="217"/>
      <c r="H39" s="210"/>
      <c r="I39" s="198"/>
      <c r="J39" s="190"/>
      <c r="K39" s="190"/>
      <c r="L39" s="190"/>
      <c r="M39" s="218"/>
      <c r="N39" s="245"/>
      <c r="O39" s="217"/>
      <c r="P39" s="21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8" customHeight="1">
      <c r="A40" s="209" t="s">
        <v>3</v>
      </c>
      <c r="B40" s="184"/>
      <c r="C40" s="244"/>
      <c r="D40" s="181"/>
      <c r="E40" s="185"/>
      <c r="F40" s="186"/>
      <c r="G40" s="187"/>
      <c r="H40" s="210"/>
      <c r="I40" s="209" t="s">
        <v>3</v>
      </c>
      <c r="J40" s="184"/>
      <c r="K40" s="188"/>
      <c r="L40" s="181"/>
      <c r="M40" s="185"/>
      <c r="N40" s="186"/>
      <c r="O40" s="187"/>
      <c r="P40" s="18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8" customHeight="1">
      <c r="A41" s="189" t="s">
        <v>59</v>
      </c>
      <c r="B41" s="190" t="s">
        <v>9</v>
      </c>
      <c r="C41" s="190" t="s">
        <v>6</v>
      </c>
      <c r="D41" s="190" t="s">
        <v>0</v>
      </c>
      <c r="E41" s="190" t="s">
        <v>11</v>
      </c>
      <c r="F41" s="191" t="s">
        <v>7</v>
      </c>
      <c r="G41" s="192" t="s">
        <v>8</v>
      </c>
      <c r="H41" s="210"/>
      <c r="I41" s="189" t="s">
        <v>60</v>
      </c>
      <c r="J41" s="190" t="s">
        <v>9</v>
      </c>
      <c r="K41" s="190" t="s">
        <v>6</v>
      </c>
      <c r="L41" s="190" t="s">
        <v>0</v>
      </c>
      <c r="M41" s="190" t="s">
        <v>11</v>
      </c>
      <c r="N41" s="191" t="s">
        <v>7</v>
      </c>
      <c r="O41" s="192" t="s">
        <v>8</v>
      </c>
      <c r="P41" s="19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8" customHeight="1">
      <c r="A42" s="193" t="s">
        <v>26</v>
      </c>
      <c r="B42" s="190" t="s">
        <v>10</v>
      </c>
      <c r="C42" s="190"/>
      <c r="D42" s="190" t="s">
        <v>12</v>
      </c>
      <c r="E42" s="190"/>
      <c r="F42" s="191" t="s">
        <v>6</v>
      </c>
      <c r="G42" s="194" t="s">
        <v>6</v>
      </c>
      <c r="H42" s="210"/>
      <c r="I42" s="193" t="s">
        <v>26</v>
      </c>
      <c r="J42" s="190" t="s">
        <v>10</v>
      </c>
      <c r="K42" s="190"/>
      <c r="L42" s="190" t="s">
        <v>12</v>
      </c>
      <c r="M42" s="190"/>
      <c r="N42" s="191" t="s">
        <v>6</v>
      </c>
      <c r="O42" s="194" t="s">
        <v>6</v>
      </c>
      <c r="P42" s="194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8" customHeight="1">
      <c r="A43" s="189" t="s">
        <v>57</v>
      </c>
      <c r="B43" s="195">
        <v>17</v>
      </c>
      <c r="C43" s="195">
        <v>14</v>
      </c>
      <c r="D43" s="195">
        <v>52</v>
      </c>
      <c r="E43" s="195">
        <v>0</v>
      </c>
      <c r="F43" s="196">
        <f aca="true" t="shared" si="12" ref="F43:F49">C43/B43</f>
        <v>0.8235294117647058</v>
      </c>
      <c r="G43" s="197">
        <f aca="true" t="shared" si="13" ref="G43:G49">C43/D43</f>
        <v>0.2692307692307692</v>
      </c>
      <c r="H43" s="210"/>
      <c r="I43" s="189" t="s">
        <v>57</v>
      </c>
      <c r="J43" s="195">
        <v>15</v>
      </c>
      <c r="K43" s="195">
        <v>11</v>
      </c>
      <c r="L43" s="195">
        <v>53</v>
      </c>
      <c r="M43" s="195">
        <v>0</v>
      </c>
      <c r="N43" s="196">
        <f aca="true" t="shared" si="14" ref="N43:N49">K43/J43</f>
        <v>0.7333333333333333</v>
      </c>
      <c r="O43" s="197">
        <f aca="true" t="shared" si="15" ref="O43:O49">K43/L43</f>
        <v>0.20754716981132076</v>
      </c>
      <c r="P43" s="19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8" customHeight="1">
      <c r="A44" s="189" t="s">
        <v>57</v>
      </c>
      <c r="B44" s="195">
        <v>17</v>
      </c>
      <c r="C44" s="195">
        <v>15</v>
      </c>
      <c r="D44" s="195">
        <v>72</v>
      </c>
      <c r="E44" s="195">
        <v>0</v>
      </c>
      <c r="F44" s="196">
        <f t="shared" si="12"/>
        <v>0.8823529411764706</v>
      </c>
      <c r="G44" s="197">
        <f t="shared" si="13"/>
        <v>0.20833333333333334</v>
      </c>
      <c r="H44" s="210"/>
      <c r="I44" s="189" t="s">
        <v>57</v>
      </c>
      <c r="J44" s="195">
        <v>15</v>
      </c>
      <c r="K44" s="195">
        <v>6</v>
      </c>
      <c r="L44" s="195">
        <v>37</v>
      </c>
      <c r="M44" s="195">
        <v>0</v>
      </c>
      <c r="N44" s="196">
        <f t="shared" si="14"/>
        <v>0.4</v>
      </c>
      <c r="O44" s="197">
        <f t="shared" si="15"/>
        <v>0.16216216216216217</v>
      </c>
      <c r="P44" s="19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8" customHeight="1">
      <c r="A45" s="189" t="s">
        <v>58</v>
      </c>
      <c r="B45" s="195">
        <v>17</v>
      </c>
      <c r="C45" s="195">
        <v>17</v>
      </c>
      <c r="D45" s="195">
        <v>79</v>
      </c>
      <c r="E45" s="195">
        <v>2</v>
      </c>
      <c r="F45" s="196">
        <f t="shared" si="12"/>
        <v>1</v>
      </c>
      <c r="G45" s="197">
        <f t="shared" si="13"/>
        <v>0.21518987341772153</v>
      </c>
      <c r="H45" s="210"/>
      <c r="I45" s="189" t="s">
        <v>58</v>
      </c>
      <c r="J45" s="195">
        <v>15</v>
      </c>
      <c r="K45" s="195">
        <v>15</v>
      </c>
      <c r="L45" s="195">
        <v>69</v>
      </c>
      <c r="M45" s="195">
        <v>2</v>
      </c>
      <c r="N45" s="196">
        <f t="shared" si="14"/>
        <v>1</v>
      </c>
      <c r="O45" s="197">
        <f t="shared" si="15"/>
        <v>0.21739130434782608</v>
      </c>
      <c r="P45" s="197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8" customHeight="1">
      <c r="A46" s="189" t="s">
        <v>58</v>
      </c>
      <c r="B46" s="195">
        <v>17</v>
      </c>
      <c r="C46" s="195">
        <v>17</v>
      </c>
      <c r="D46" s="195">
        <v>58</v>
      </c>
      <c r="E46" s="195">
        <v>2</v>
      </c>
      <c r="F46" s="196">
        <f t="shared" si="12"/>
        <v>1</v>
      </c>
      <c r="G46" s="197">
        <f t="shared" si="13"/>
        <v>0.29310344827586204</v>
      </c>
      <c r="H46" s="210"/>
      <c r="I46" s="189" t="s">
        <v>58</v>
      </c>
      <c r="J46" s="195">
        <v>15</v>
      </c>
      <c r="K46" s="195">
        <v>15</v>
      </c>
      <c r="L46" s="195">
        <v>67</v>
      </c>
      <c r="M46" s="195">
        <v>2</v>
      </c>
      <c r="N46" s="196">
        <f t="shared" si="14"/>
        <v>1</v>
      </c>
      <c r="O46" s="197">
        <f t="shared" si="15"/>
        <v>0.22388059701492538</v>
      </c>
      <c r="P46" s="19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8" customHeight="1">
      <c r="A47" s="189" t="s">
        <v>60</v>
      </c>
      <c r="B47" s="195">
        <v>17</v>
      </c>
      <c r="C47" s="195">
        <v>17</v>
      </c>
      <c r="D47" s="195">
        <v>33</v>
      </c>
      <c r="E47" s="195">
        <v>2</v>
      </c>
      <c r="F47" s="196">
        <f t="shared" si="12"/>
        <v>1</v>
      </c>
      <c r="G47" s="197">
        <f t="shared" si="13"/>
        <v>0.5151515151515151</v>
      </c>
      <c r="H47" s="210"/>
      <c r="I47" s="189" t="s">
        <v>59</v>
      </c>
      <c r="J47" s="195">
        <v>15</v>
      </c>
      <c r="K47" s="195">
        <v>5</v>
      </c>
      <c r="L47" s="195">
        <v>33</v>
      </c>
      <c r="M47" s="195">
        <v>0</v>
      </c>
      <c r="N47" s="196">
        <f t="shared" si="14"/>
        <v>0.3333333333333333</v>
      </c>
      <c r="O47" s="197">
        <f t="shared" si="15"/>
        <v>0.15151515151515152</v>
      </c>
      <c r="P47" s="197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8" customHeight="1">
      <c r="A48" s="189" t="s">
        <v>60</v>
      </c>
      <c r="B48" s="195">
        <v>17</v>
      </c>
      <c r="C48" s="195">
        <v>17</v>
      </c>
      <c r="D48" s="195">
        <v>86</v>
      </c>
      <c r="E48" s="195">
        <v>2</v>
      </c>
      <c r="F48" s="196">
        <f t="shared" si="12"/>
        <v>1</v>
      </c>
      <c r="G48" s="197">
        <f t="shared" si="13"/>
        <v>0.19767441860465115</v>
      </c>
      <c r="H48" s="210"/>
      <c r="I48" s="189" t="s">
        <v>59</v>
      </c>
      <c r="J48" s="195">
        <v>15</v>
      </c>
      <c r="K48" s="195">
        <v>14</v>
      </c>
      <c r="L48" s="195">
        <v>86</v>
      </c>
      <c r="M48" s="195">
        <v>0</v>
      </c>
      <c r="N48" s="196">
        <f t="shared" si="14"/>
        <v>0.9333333333333333</v>
      </c>
      <c r="O48" s="197">
        <f t="shared" si="15"/>
        <v>0.16279069767441862</v>
      </c>
      <c r="P48" s="197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8" customHeight="1">
      <c r="A49" s="198" t="s">
        <v>39</v>
      </c>
      <c r="B49" s="190">
        <f>SUM(B43:B48)</f>
        <v>102</v>
      </c>
      <c r="C49" s="190">
        <f>SUM(C43:C48)</f>
        <v>97</v>
      </c>
      <c r="D49" s="190">
        <f>SUM(D42:D48)</f>
        <v>380</v>
      </c>
      <c r="E49" s="190">
        <f>SUM(E42:E48)</f>
        <v>8</v>
      </c>
      <c r="F49" s="196">
        <f t="shared" si="12"/>
        <v>0.9509803921568627</v>
      </c>
      <c r="G49" s="192">
        <f t="shared" si="13"/>
        <v>0.25526315789473686</v>
      </c>
      <c r="H49" s="210"/>
      <c r="I49" s="198" t="s">
        <v>39</v>
      </c>
      <c r="J49" s="190">
        <f>SUM(J43:J48)</f>
        <v>90</v>
      </c>
      <c r="K49" s="190">
        <f>SUM(K43:K48)</f>
        <v>66</v>
      </c>
      <c r="L49" s="190">
        <f>SUM(L42:L48)</f>
        <v>345</v>
      </c>
      <c r="M49" s="190">
        <f>SUM(M42:M48)</f>
        <v>4</v>
      </c>
      <c r="N49" s="196">
        <f t="shared" si="14"/>
        <v>0.7333333333333333</v>
      </c>
      <c r="O49" s="192">
        <f t="shared" si="15"/>
        <v>0.19130434782608696</v>
      </c>
      <c r="P49" s="19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8" customHeight="1">
      <c r="A50" s="198" t="s">
        <v>81</v>
      </c>
      <c r="B50" s="190">
        <v>102</v>
      </c>
      <c r="C50" s="190">
        <v>97</v>
      </c>
      <c r="D50" s="190">
        <v>380</v>
      </c>
      <c r="E50" s="190">
        <v>8</v>
      </c>
      <c r="F50" s="196">
        <v>0.951</v>
      </c>
      <c r="G50" s="192">
        <v>0.255</v>
      </c>
      <c r="H50" s="210"/>
      <c r="I50" s="198" t="s">
        <v>82</v>
      </c>
      <c r="J50" s="190">
        <v>90</v>
      </c>
      <c r="K50" s="190">
        <v>66</v>
      </c>
      <c r="L50" s="190">
        <v>345</v>
      </c>
      <c r="M50" s="190">
        <v>4</v>
      </c>
      <c r="N50" s="196">
        <v>0.7333</v>
      </c>
      <c r="O50" s="192">
        <v>0.191</v>
      </c>
      <c r="P50" s="19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30" customHeight="1">
      <c r="A51" s="198"/>
      <c r="B51" s="195"/>
      <c r="C51" s="195"/>
      <c r="D51" s="212"/>
      <c r="E51" s="212"/>
      <c r="F51" s="212"/>
      <c r="G51" s="212"/>
      <c r="H51" s="210"/>
      <c r="I51" s="198"/>
      <c r="J51" s="185"/>
      <c r="K51" s="185"/>
      <c r="L51" s="185"/>
      <c r="M51" s="185"/>
      <c r="N51" s="185"/>
      <c r="O51" s="185"/>
      <c r="P51" s="18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8" customHeight="1">
      <c r="A52" s="209" t="s">
        <v>5</v>
      </c>
      <c r="B52" s="184"/>
      <c r="C52" s="188"/>
      <c r="D52" s="181"/>
      <c r="E52" s="185"/>
      <c r="F52" s="186"/>
      <c r="G52" s="187"/>
      <c r="H52" s="210"/>
      <c r="I52" s="209" t="s">
        <v>5</v>
      </c>
      <c r="J52" s="184"/>
      <c r="K52" s="188"/>
      <c r="L52" s="181"/>
      <c r="M52" s="185"/>
      <c r="N52" s="186"/>
      <c r="O52" s="187"/>
      <c r="P52" s="18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8" customHeight="1">
      <c r="A53" s="189" t="s">
        <v>61</v>
      </c>
      <c r="B53" s="190" t="s">
        <v>9</v>
      </c>
      <c r="C53" s="190" t="s">
        <v>6</v>
      </c>
      <c r="D53" s="190" t="s">
        <v>0</v>
      </c>
      <c r="E53" s="190" t="s">
        <v>11</v>
      </c>
      <c r="F53" s="191" t="s">
        <v>7</v>
      </c>
      <c r="G53" s="192" t="s">
        <v>8</v>
      </c>
      <c r="H53" s="210"/>
      <c r="I53" s="189" t="s">
        <v>62</v>
      </c>
      <c r="J53" s="190" t="s">
        <v>9</v>
      </c>
      <c r="K53" s="190" t="s">
        <v>6</v>
      </c>
      <c r="L53" s="190" t="s">
        <v>0</v>
      </c>
      <c r="M53" s="190" t="s">
        <v>11</v>
      </c>
      <c r="N53" s="191" t="s">
        <v>7</v>
      </c>
      <c r="O53" s="192" t="s">
        <v>8</v>
      </c>
      <c r="P53" s="19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8" customHeight="1">
      <c r="A54" s="193" t="s">
        <v>26</v>
      </c>
      <c r="B54" s="190" t="s">
        <v>10</v>
      </c>
      <c r="C54" s="190"/>
      <c r="D54" s="190" t="s">
        <v>12</v>
      </c>
      <c r="E54" s="190"/>
      <c r="F54" s="191" t="s">
        <v>6</v>
      </c>
      <c r="G54" s="194" t="s">
        <v>6</v>
      </c>
      <c r="H54" s="210"/>
      <c r="I54" s="193" t="s">
        <v>26</v>
      </c>
      <c r="J54" s="190" t="s">
        <v>10</v>
      </c>
      <c r="K54" s="190"/>
      <c r="L54" s="190" t="s">
        <v>12</v>
      </c>
      <c r="M54" s="190"/>
      <c r="N54" s="191" t="s">
        <v>6</v>
      </c>
      <c r="O54" s="194" t="s">
        <v>6</v>
      </c>
      <c r="P54" s="194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8" customHeight="1">
      <c r="A55" s="189" t="s">
        <v>62</v>
      </c>
      <c r="B55" s="195">
        <v>21</v>
      </c>
      <c r="C55" s="195">
        <v>16</v>
      </c>
      <c r="D55" s="195">
        <v>33</v>
      </c>
      <c r="E55" s="195">
        <v>0</v>
      </c>
      <c r="F55" s="196">
        <f aca="true" t="shared" si="16" ref="F55:F61">C55/B55</f>
        <v>0.7619047619047619</v>
      </c>
      <c r="G55" s="197">
        <f aca="true" t="shared" si="17" ref="G55:G61">C55/D55</f>
        <v>0.48484848484848486</v>
      </c>
      <c r="H55" s="210"/>
      <c r="I55" s="189" t="s">
        <v>61</v>
      </c>
      <c r="J55" s="195">
        <v>17</v>
      </c>
      <c r="K55" s="195">
        <v>17</v>
      </c>
      <c r="L55" s="195">
        <v>33</v>
      </c>
      <c r="M55" s="195">
        <v>2</v>
      </c>
      <c r="N55" s="196">
        <f aca="true" t="shared" si="18" ref="N55:N61">K55/J55</f>
        <v>1</v>
      </c>
      <c r="O55" s="197">
        <f aca="true" t="shared" si="19" ref="O55:O61">K55/L55</f>
        <v>0.5151515151515151</v>
      </c>
      <c r="P55" s="197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8" customHeight="1">
      <c r="A56" s="189" t="s">
        <v>62</v>
      </c>
      <c r="B56" s="195">
        <v>21</v>
      </c>
      <c r="C56" s="195">
        <v>21</v>
      </c>
      <c r="D56" s="195">
        <v>45</v>
      </c>
      <c r="E56" s="195">
        <v>2</v>
      </c>
      <c r="F56" s="196">
        <f t="shared" si="16"/>
        <v>1</v>
      </c>
      <c r="G56" s="197">
        <f t="shared" si="17"/>
        <v>0.4666666666666667</v>
      </c>
      <c r="H56" s="210"/>
      <c r="I56" s="189" t="s">
        <v>61</v>
      </c>
      <c r="J56" s="195">
        <v>17</v>
      </c>
      <c r="K56" s="195">
        <v>12</v>
      </c>
      <c r="L56" s="195">
        <v>45</v>
      </c>
      <c r="M56" s="195">
        <v>0</v>
      </c>
      <c r="N56" s="196">
        <f t="shared" si="18"/>
        <v>0.7058823529411765</v>
      </c>
      <c r="O56" s="197">
        <f t="shared" si="19"/>
        <v>0.26666666666666666</v>
      </c>
      <c r="P56" s="197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8" customHeight="1">
      <c r="A57" s="189" t="s">
        <v>63</v>
      </c>
      <c r="B57" s="195">
        <v>21</v>
      </c>
      <c r="C57" s="195">
        <v>20</v>
      </c>
      <c r="D57" s="195">
        <v>52</v>
      </c>
      <c r="E57" s="195">
        <v>0</v>
      </c>
      <c r="F57" s="196">
        <f t="shared" si="16"/>
        <v>0.9523809523809523</v>
      </c>
      <c r="G57" s="197">
        <f t="shared" si="17"/>
        <v>0.38461538461538464</v>
      </c>
      <c r="H57" s="246"/>
      <c r="I57" s="189" t="s">
        <v>63</v>
      </c>
      <c r="J57" s="195">
        <v>17</v>
      </c>
      <c r="K57" s="195">
        <v>17</v>
      </c>
      <c r="L57" s="195">
        <v>63</v>
      </c>
      <c r="M57" s="195">
        <v>2</v>
      </c>
      <c r="N57" s="196">
        <f t="shared" si="18"/>
        <v>1</v>
      </c>
      <c r="O57" s="197">
        <f t="shared" si="19"/>
        <v>0.2698412698412698</v>
      </c>
      <c r="P57" s="197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8" customHeight="1">
      <c r="A58" s="189" t="s">
        <v>63</v>
      </c>
      <c r="B58" s="195">
        <v>21</v>
      </c>
      <c r="C58" s="195">
        <v>21</v>
      </c>
      <c r="D58" s="195">
        <v>33</v>
      </c>
      <c r="E58" s="195">
        <v>2</v>
      </c>
      <c r="F58" s="196">
        <f t="shared" si="16"/>
        <v>1</v>
      </c>
      <c r="G58" s="197">
        <f t="shared" si="17"/>
        <v>0.6363636363636364</v>
      </c>
      <c r="H58" s="246"/>
      <c r="I58" s="189" t="s">
        <v>63</v>
      </c>
      <c r="J58" s="195">
        <v>17</v>
      </c>
      <c r="K58" s="195">
        <v>15</v>
      </c>
      <c r="L58" s="195">
        <v>30</v>
      </c>
      <c r="M58" s="195">
        <v>0</v>
      </c>
      <c r="N58" s="196">
        <f t="shared" si="18"/>
        <v>0.8823529411764706</v>
      </c>
      <c r="O58" s="197">
        <f t="shared" si="19"/>
        <v>0.5</v>
      </c>
      <c r="P58" s="197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8" customHeight="1">
      <c r="A59" s="189" t="s">
        <v>96</v>
      </c>
      <c r="B59" s="195">
        <v>21</v>
      </c>
      <c r="C59" s="195">
        <v>18</v>
      </c>
      <c r="D59" s="195">
        <v>48</v>
      </c>
      <c r="E59" s="195">
        <v>0</v>
      </c>
      <c r="F59" s="196">
        <f t="shared" si="16"/>
        <v>0.8571428571428571</v>
      </c>
      <c r="G59" s="197">
        <f t="shared" si="17"/>
        <v>0.375</v>
      </c>
      <c r="H59" s="210"/>
      <c r="I59" s="189" t="s">
        <v>96</v>
      </c>
      <c r="J59" s="195">
        <v>17</v>
      </c>
      <c r="K59" s="195">
        <v>16</v>
      </c>
      <c r="L59" s="195">
        <v>63</v>
      </c>
      <c r="M59" s="195">
        <v>0</v>
      </c>
      <c r="N59" s="196">
        <f t="shared" si="18"/>
        <v>0.9411764705882353</v>
      </c>
      <c r="O59" s="197">
        <f t="shared" si="19"/>
        <v>0.25396825396825395</v>
      </c>
      <c r="P59" s="197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8" customHeight="1">
      <c r="A60" s="189" t="s">
        <v>96</v>
      </c>
      <c r="B60" s="195">
        <v>21</v>
      </c>
      <c r="C60" s="195">
        <v>21</v>
      </c>
      <c r="D60" s="195">
        <v>64</v>
      </c>
      <c r="E60" s="195">
        <v>1</v>
      </c>
      <c r="F60" s="196">
        <f t="shared" si="16"/>
        <v>1</v>
      </c>
      <c r="G60" s="197">
        <f t="shared" si="17"/>
        <v>0.328125</v>
      </c>
      <c r="H60" s="210"/>
      <c r="I60" s="189" t="s">
        <v>96</v>
      </c>
      <c r="J60" s="195">
        <v>17</v>
      </c>
      <c r="K60" s="195">
        <v>17</v>
      </c>
      <c r="L60" s="195">
        <v>60</v>
      </c>
      <c r="M60" s="195">
        <v>2</v>
      </c>
      <c r="N60" s="196">
        <f t="shared" si="18"/>
        <v>1</v>
      </c>
      <c r="O60" s="197">
        <f t="shared" si="19"/>
        <v>0.2833333333333333</v>
      </c>
      <c r="P60" s="197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8" customHeight="1">
      <c r="A61" s="198" t="s">
        <v>39</v>
      </c>
      <c r="B61" s="190">
        <f>SUM(B55:B60)</f>
        <v>126</v>
      </c>
      <c r="C61" s="190">
        <f>SUM(C55:C60)</f>
        <v>117</v>
      </c>
      <c r="D61" s="190">
        <f>SUM(D54:D60)</f>
        <v>275</v>
      </c>
      <c r="E61" s="190">
        <f>SUM(E54:E60)</f>
        <v>5</v>
      </c>
      <c r="F61" s="196">
        <f t="shared" si="16"/>
        <v>0.9285714285714286</v>
      </c>
      <c r="G61" s="192">
        <f t="shared" si="17"/>
        <v>0.4254545454545455</v>
      </c>
      <c r="H61" s="210"/>
      <c r="I61" s="198" t="s">
        <v>39</v>
      </c>
      <c r="J61" s="190">
        <f>SUM(J55:J60)</f>
        <v>102</v>
      </c>
      <c r="K61" s="190">
        <f>SUM(K55:K60)</f>
        <v>94</v>
      </c>
      <c r="L61" s="190">
        <f>SUM(L54:L60)</f>
        <v>294</v>
      </c>
      <c r="M61" s="190">
        <f>SUM(M54:M60)</f>
        <v>6</v>
      </c>
      <c r="N61" s="196">
        <f t="shared" si="18"/>
        <v>0.9215686274509803</v>
      </c>
      <c r="O61" s="192">
        <f t="shared" si="19"/>
        <v>0.3197278911564626</v>
      </c>
      <c r="P61" s="19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8" customHeight="1">
      <c r="A62" s="198" t="s">
        <v>83</v>
      </c>
      <c r="B62" s="190">
        <v>126</v>
      </c>
      <c r="C62" s="190">
        <v>117</v>
      </c>
      <c r="D62" s="190">
        <v>275</v>
      </c>
      <c r="E62" s="190">
        <v>5</v>
      </c>
      <c r="F62" s="196">
        <v>0.9286</v>
      </c>
      <c r="G62" s="192">
        <v>0.425</v>
      </c>
      <c r="H62" s="210"/>
      <c r="I62" s="198" t="s">
        <v>84</v>
      </c>
      <c r="J62" s="190">
        <v>102</v>
      </c>
      <c r="K62" s="190">
        <v>94</v>
      </c>
      <c r="L62" s="190">
        <v>294</v>
      </c>
      <c r="M62" s="190">
        <v>6</v>
      </c>
      <c r="N62" s="196">
        <v>0.9216</v>
      </c>
      <c r="O62" s="192">
        <v>0.32</v>
      </c>
      <c r="P62" s="19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30" customHeight="1">
      <c r="A63" s="198"/>
      <c r="B63" s="195"/>
      <c r="C63" s="195"/>
      <c r="D63" s="195"/>
      <c r="E63" s="195"/>
      <c r="F63" s="185"/>
      <c r="G63" s="195"/>
      <c r="H63" s="185"/>
      <c r="I63" s="198"/>
      <c r="J63" s="195"/>
      <c r="K63" s="195"/>
      <c r="L63" s="195"/>
      <c r="M63" s="195"/>
      <c r="N63" s="185"/>
      <c r="O63" s="195"/>
      <c r="P63" s="195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8" customHeight="1">
      <c r="A64" s="209" t="s">
        <v>5</v>
      </c>
      <c r="B64" s="184"/>
      <c r="C64" s="188"/>
      <c r="D64" s="181"/>
      <c r="E64" s="185"/>
      <c r="F64" s="186"/>
      <c r="G64" s="187"/>
      <c r="H64" s="185"/>
      <c r="I64" s="209" t="s">
        <v>5</v>
      </c>
      <c r="J64" s="184"/>
      <c r="K64" s="188"/>
      <c r="L64" s="181"/>
      <c r="M64" s="185"/>
      <c r="N64" s="186"/>
      <c r="O64" s="187"/>
      <c r="P64" s="187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8" customHeight="1">
      <c r="A65" s="189" t="s">
        <v>63</v>
      </c>
      <c r="B65" s="190" t="s">
        <v>9</v>
      </c>
      <c r="C65" s="190" t="s">
        <v>6</v>
      </c>
      <c r="D65" s="190" t="s">
        <v>0</v>
      </c>
      <c r="E65" s="190" t="s">
        <v>11</v>
      </c>
      <c r="F65" s="191" t="s">
        <v>7</v>
      </c>
      <c r="G65" s="192" t="s">
        <v>8</v>
      </c>
      <c r="H65" s="185"/>
      <c r="I65" s="189" t="s">
        <v>96</v>
      </c>
      <c r="J65" s="190" t="s">
        <v>9</v>
      </c>
      <c r="K65" s="190" t="s">
        <v>6</v>
      </c>
      <c r="L65" s="190" t="s">
        <v>0</v>
      </c>
      <c r="M65" s="190" t="s">
        <v>11</v>
      </c>
      <c r="N65" s="191" t="s">
        <v>7</v>
      </c>
      <c r="O65" s="192" t="s">
        <v>8</v>
      </c>
      <c r="P65" s="19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8" customHeight="1">
      <c r="A66" s="193" t="s">
        <v>26</v>
      </c>
      <c r="B66" s="190" t="s">
        <v>10</v>
      </c>
      <c r="C66" s="190"/>
      <c r="D66" s="190" t="s">
        <v>12</v>
      </c>
      <c r="E66" s="190"/>
      <c r="F66" s="191" t="s">
        <v>6</v>
      </c>
      <c r="G66" s="194" t="s">
        <v>6</v>
      </c>
      <c r="H66" s="185"/>
      <c r="I66" s="193" t="s">
        <v>26</v>
      </c>
      <c r="J66" s="190" t="s">
        <v>10</v>
      </c>
      <c r="K66" s="190"/>
      <c r="L66" s="190" t="s">
        <v>12</v>
      </c>
      <c r="M66" s="190"/>
      <c r="N66" s="191" t="s">
        <v>6</v>
      </c>
      <c r="O66" s="194" t="s">
        <v>6</v>
      </c>
      <c r="P66" s="194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8" customHeight="1">
      <c r="A67" s="189" t="s">
        <v>61</v>
      </c>
      <c r="B67" s="195">
        <v>17</v>
      </c>
      <c r="C67" s="195">
        <v>17</v>
      </c>
      <c r="D67" s="195">
        <v>52</v>
      </c>
      <c r="E67" s="195">
        <v>2</v>
      </c>
      <c r="F67" s="196">
        <f aca="true" t="shared" si="20" ref="F67:F73">C67/B67</f>
        <v>1</v>
      </c>
      <c r="G67" s="197">
        <f aca="true" t="shared" si="21" ref="G67:G73">C67/D67</f>
        <v>0.3269230769230769</v>
      </c>
      <c r="H67" s="185"/>
      <c r="I67" s="189" t="s">
        <v>61</v>
      </c>
      <c r="J67" s="195">
        <v>21</v>
      </c>
      <c r="K67" s="195">
        <v>21</v>
      </c>
      <c r="L67" s="195">
        <v>48</v>
      </c>
      <c r="M67" s="195">
        <v>2</v>
      </c>
      <c r="N67" s="196">
        <f aca="true" t="shared" si="22" ref="N67:N73">K67/J67</f>
        <v>1</v>
      </c>
      <c r="O67" s="197">
        <f aca="true" t="shared" si="23" ref="O67:O73">K67/L67</f>
        <v>0.4375</v>
      </c>
      <c r="P67" s="197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8" customHeight="1">
      <c r="A68" s="189" t="s">
        <v>61</v>
      </c>
      <c r="B68" s="195">
        <v>17</v>
      </c>
      <c r="C68" s="195">
        <v>12</v>
      </c>
      <c r="D68" s="195">
        <v>33</v>
      </c>
      <c r="E68" s="195">
        <v>0</v>
      </c>
      <c r="F68" s="196">
        <f t="shared" si="20"/>
        <v>0.7058823529411765</v>
      </c>
      <c r="G68" s="197">
        <f t="shared" si="21"/>
        <v>0.36363636363636365</v>
      </c>
      <c r="H68" s="185"/>
      <c r="I68" s="189" t="s">
        <v>61</v>
      </c>
      <c r="J68" s="195">
        <v>21</v>
      </c>
      <c r="K68" s="195">
        <v>21</v>
      </c>
      <c r="L68" s="195">
        <v>64</v>
      </c>
      <c r="M68" s="195">
        <v>1</v>
      </c>
      <c r="N68" s="196">
        <f t="shared" si="22"/>
        <v>1</v>
      </c>
      <c r="O68" s="197">
        <f t="shared" si="23"/>
        <v>0.328125</v>
      </c>
      <c r="P68" s="197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8" customHeight="1">
      <c r="A69" s="189" t="s">
        <v>62</v>
      </c>
      <c r="B69" s="195">
        <v>17</v>
      </c>
      <c r="C69" s="195">
        <v>16</v>
      </c>
      <c r="D69" s="195">
        <v>63</v>
      </c>
      <c r="E69" s="195">
        <v>0</v>
      </c>
      <c r="F69" s="196">
        <f t="shared" si="20"/>
        <v>0.9411764705882353</v>
      </c>
      <c r="G69" s="197">
        <f t="shared" si="21"/>
        <v>0.25396825396825395</v>
      </c>
      <c r="H69" s="185"/>
      <c r="I69" s="189" t="s">
        <v>62</v>
      </c>
      <c r="J69" s="195">
        <v>21</v>
      </c>
      <c r="K69" s="195">
        <v>21</v>
      </c>
      <c r="L69" s="195">
        <v>63</v>
      </c>
      <c r="M69" s="195">
        <v>2</v>
      </c>
      <c r="N69" s="196">
        <f t="shared" si="22"/>
        <v>1</v>
      </c>
      <c r="O69" s="197">
        <f t="shared" si="23"/>
        <v>0.3333333333333333</v>
      </c>
      <c r="P69" s="197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8" customHeight="1">
      <c r="A70" s="189" t="s">
        <v>62</v>
      </c>
      <c r="B70" s="195">
        <v>17</v>
      </c>
      <c r="C70" s="195">
        <v>17</v>
      </c>
      <c r="D70" s="195">
        <v>30</v>
      </c>
      <c r="E70" s="195">
        <v>2</v>
      </c>
      <c r="F70" s="196">
        <f t="shared" si="20"/>
        <v>1</v>
      </c>
      <c r="G70" s="197">
        <f t="shared" si="21"/>
        <v>0.5666666666666667</v>
      </c>
      <c r="H70" s="185"/>
      <c r="I70" s="189" t="s">
        <v>62</v>
      </c>
      <c r="J70" s="195">
        <v>21</v>
      </c>
      <c r="K70" s="195">
        <v>18</v>
      </c>
      <c r="L70" s="195">
        <v>60</v>
      </c>
      <c r="M70" s="195">
        <v>0</v>
      </c>
      <c r="N70" s="196">
        <f t="shared" si="22"/>
        <v>0.8571428571428571</v>
      </c>
      <c r="O70" s="197">
        <f t="shared" si="23"/>
        <v>0.3</v>
      </c>
      <c r="P70" s="197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8" customHeight="1">
      <c r="A71" s="189" t="s">
        <v>96</v>
      </c>
      <c r="B71" s="195">
        <v>17</v>
      </c>
      <c r="C71" s="195">
        <v>17</v>
      </c>
      <c r="D71" s="195">
        <v>50</v>
      </c>
      <c r="E71" s="195">
        <v>2</v>
      </c>
      <c r="F71" s="196">
        <f t="shared" si="20"/>
        <v>1</v>
      </c>
      <c r="G71" s="197">
        <f t="shared" si="21"/>
        <v>0.34</v>
      </c>
      <c r="H71" s="187"/>
      <c r="I71" s="189" t="s">
        <v>63</v>
      </c>
      <c r="J71" s="195">
        <v>21</v>
      </c>
      <c r="K71" s="195">
        <v>18</v>
      </c>
      <c r="L71" s="195">
        <v>50</v>
      </c>
      <c r="M71" s="195">
        <v>0</v>
      </c>
      <c r="N71" s="196">
        <f t="shared" si="22"/>
        <v>0.8571428571428571</v>
      </c>
      <c r="O71" s="197">
        <f t="shared" si="23"/>
        <v>0.36</v>
      </c>
      <c r="P71" s="197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8" customHeight="1">
      <c r="A72" s="189" t="s">
        <v>96</v>
      </c>
      <c r="B72" s="195">
        <v>17</v>
      </c>
      <c r="C72" s="195">
        <v>17</v>
      </c>
      <c r="D72" s="195">
        <v>48</v>
      </c>
      <c r="E72" s="195">
        <v>2</v>
      </c>
      <c r="F72" s="196">
        <f t="shared" si="20"/>
        <v>1</v>
      </c>
      <c r="G72" s="197">
        <f t="shared" si="21"/>
        <v>0.3541666666666667</v>
      </c>
      <c r="H72" s="187"/>
      <c r="I72" s="189" t="s">
        <v>63</v>
      </c>
      <c r="J72" s="195">
        <v>21</v>
      </c>
      <c r="K72" s="195">
        <v>14</v>
      </c>
      <c r="L72" s="195">
        <v>48</v>
      </c>
      <c r="M72" s="195">
        <v>0</v>
      </c>
      <c r="N72" s="196">
        <f t="shared" si="22"/>
        <v>0.6666666666666666</v>
      </c>
      <c r="O72" s="197">
        <f t="shared" si="23"/>
        <v>0.2916666666666667</v>
      </c>
      <c r="P72" s="197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8" customHeight="1">
      <c r="A73" s="198" t="s">
        <v>39</v>
      </c>
      <c r="B73" s="190">
        <f>SUM(B67:B72)</f>
        <v>102</v>
      </c>
      <c r="C73" s="190">
        <f>SUM(C67:C72)</f>
        <v>96</v>
      </c>
      <c r="D73" s="190">
        <f>SUM(D66:D72)</f>
        <v>276</v>
      </c>
      <c r="E73" s="190">
        <f>SUM(E66:E72)</f>
        <v>8</v>
      </c>
      <c r="F73" s="196">
        <f t="shared" si="20"/>
        <v>0.9411764705882353</v>
      </c>
      <c r="G73" s="192">
        <f t="shared" si="21"/>
        <v>0.34782608695652173</v>
      </c>
      <c r="H73" s="187"/>
      <c r="I73" s="198" t="s">
        <v>39</v>
      </c>
      <c r="J73" s="190">
        <f>SUM(J67:J72)</f>
        <v>126</v>
      </c>
      <c r="K73" s="190">
        <f>SUM(K67:K72)</f>
        <v>113</v>
      </c>
      <c r="L73" s="190">
        <f>SUM(L66:L72)</f>
        <v>333</v>
      </c>
      <c r="M73" s="190">
        <f>SUM(M66:M72)</f>
        <v>5</v>
      </c>
      <c r="N73" s="196">
        <f t="shared" si="22"/>
        <v>0.8968253968253969</v>
      </c>
      <c r="O73" s="192">
        <f t="shared" si="23"/>
        <v>0.33933933933933935</v>
      </c>
      <c r="P73" s="19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8" customHeight="1">
      <c r="A74" s="198" t="s">
        <v>85</v>
      </c>
      <c r="B74" s="190">
        <v>102</v>
      </c>
      <c r="C74" s="190">
        <v>96</v>
      </c>
      <c r="D74" s="190">
        <v>276</v>
      </c>
      <c r="E74" s="190">
        <v>8</v>
      </c>
      <c r="F74" s="196">
        <v>0.9412</v>
      </c>
      <c r="G74" s="192">
        <v>0.348</v>
      </c>
      <c r="H74" s="187"/>
      <c r="I74" s="189" t="s">
        <v>97</v>
      </c>
      <c r="J74" s="190">
        <v>126</v>
      </c>
      <c r="K74" s="190">
        <v>113</v>
      </c>
      <c r="L74" s="190">
        <v>333</v>
      </c>
      <c r="M74" s="190">
        <v>5</v>
      </c>
      <c r="N74" s="196">
        <v>0.8968</v>
      </c>
      <c r="O74" s="192">
        <v>0.339</v>
      </c>
      <c r="P74" s="19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30" customHeight="1">
      <c r="A75" s="198"/>
      <c r="B75" s="195"/>
      <c r="C75" s="195"/>
      <c r="D75" s="211"/>
      <c r="E75" s="211"/>
      <c r="F75" s="212"/>
      <c r="G75" s="212"/>
      <c r="H75" s="187"/>
      <c r="I75" s="198"/>
      <c r="J75" s="195"/>
      <c r="K75" s="195"/>
      <c r="L75" s="211"/>
      <c r="M75" s="211"/>
      <c r="N75" s="212"/>
      <c r="O75" s="212"/>
      <c r="P75" s="21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8" customHeight="1">
      <c r="A76" s="209" t="s">
        <v>2</v>
      </c>
      <c r="B76" s="184"/>
      <c r="C76" s="188"/>
      <c r="D76" s="181"/>
      <c r="E76" s="185"/>
      <c r="F76" s="186"/>
      <c r="G76" s="187"/>
      <c r="H76" s="187"/>
      <c r="I76" s="209" t="s">
        <v>2</v>
      </c>
      <c r="J76" s="184"/>
      <c r="K76" s="188"/>
      <c r="L76" s="181"/>
      <c r="M76" s="185"/>
      <c r="N76" s="186"/>
      <c r="O76" s="187"/>
      <c r="P76" s="187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8" customHeight="1">
      <c r="A77" s="189" t="s">
        <v>64</v>
      </c>
      <c r="B77" s="190" t="s">
        <v>9</v>
      </c>
      <c r="C77" s="190" t="s">
        <v>6</v>
      </c>
      <c r="D77" s="190" t="s">
        <v>0</v>
      </c>
      <c r="E77" s="190" t="s">
        <v>11</v>
      </c>
      <c r="F77" s="191" t="s">
        <v>7</v>
      </c>
      <c r="G77" s="192" t="s">
        <v>8</v>
      </c>
      <c r="H77" s="187"/>
      <c r="I77" s="189" t="s">
        <v>65</v>
      </c>
      <c r="J77" s="190" t="s">
        <v>9</v>
      </c>
      <c r="K77" s="190" t="s">
        <v>6</v>
      </c>
      <c r="L77" s="190" t="s">
        <v>0</v>
      </c>
      <c r="M77" s="190" t="s">
        <v>11</v>
      </c>
      <c r="N77" s="191" t="s">
        <v>7</v>
      </c>
      <c r="O77" s="192" t="s">
        <v>8</v>
      </c>
      <c r="P77" s="19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8" customHeight="1">
      <c r="A78" s="193" t="s">
        <v>26</v>
      </c>
      <c r="B78" s="190" t="s">
        <v>10</v>
      </c>
      <c r="C78" s="190"/>
      <c r="D78" s="190" t="s">
        <v>12</v>
      </c>
      <c r="E78" s="190"/>
      <c r="F78" s="191" t="s">
        <v>6</v>
      </c>
      <c r="G78" s="194" t="s">
        <v>6</v>
      </c>
      <c r="H78" s="187"/>
      <c r="I78" s="193" t="s">
        <v>26</v>
      </c>
      <c r="J78" s="190" t="s">
        <v>10</v>
      </c>
      <c r="K78" s="190"/>
      <c r="L78" s="190" t="s">
        <v>12</v>
      </c>
      <c r="M78" s="190"/>
      <c r="N78" s="191" t="s">
        <v>6</v>
      </c>
      <c r="O78" s="194" t="s">
        <v>6</v>
      </c>
      <c r="P78" s="194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8" customHeight="1">
      <c r="A79" s="189" t="s">
        <v>65</v>
      </c>
      <c r="B79" s="195">
        <v>21</v>
      </c>
      <c r="C79" s="195">
        <v>13</v>
      </c>
      <c r="D79" s="195">
        <v>45</v>
      </c>
      <c r="E79" s="195">
        <v>0</v>
      </c>
      <c r="F79" s="196">
        <f aca="true" t="shared" si="24" ref="F79:F85">C79/B79</f>
        <v>0.6190476190476191</v>
      </c>
      <c r="G79" s="197">
        <f aca="true" t="shared" si="25" ref="G79:G85">C79/D79</f>
        <v>0.28888888888888886</v>
      </c>
      <c r="H79" s="187"/>
      <c r="I79" s="189" t="s">
        <v>64</v>
      </c>
      <c r="J79" s="195">
        <v>18</v>
      </c>
      <c r="K79" s="195">
        <v>18</v>
      </c>
      <c r="L79" s="195">
        <v>45</v>
      </c>
      <c r="M79" s="195">
        <v>2</v>
      </c>
      <c r="N79" s="196">
        <f aca="true" t="shared" si="26" ref="N79:N85">K79/J79</f>
        <v>1</v>
      </c>
      <c r="O79" s="197">
        <f aca="true" t="shared" si="27" ref="O79:O85">K79/L79</f>
        <v>0.4</v>
      </c>
      <c r="P79" s="197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8" customHeight="1">
      <c r="A80" s="189" t="s">
        <v>65</v>
      </c>
      <c r="B80" s="195">
        <v>21</v>
      </c>
      <c r="C80" s="195">
        <v>11</v>
      </c>
      <c r="D80" s="195">
        <v>24</v>
      </c>
      <c r="E80" s="195">
        <v>0</v>
      </c>
      <c r="F80" s="196">
        <v>0.24</v>
      </c>
      <c r="G80" s="197">
        <v>0</v>
      </c>
      <c r="H80" s="187"/>
      <c r="I80" s="189" t="s">
        <v>64</v>
      </c>
      <c r="J80" s="195">
        <v>18</v>
      </c>
      <c r="K80" s="195">
        <v>18</v>
      </c>
      <c r="L80" s="195">
        <v>24</v>
      </c>
      <c r="M80" s="195">
        <v>2</v>
      </c>
      <c r="N80" s="196">
        <f t="shared" si="26"/>
        <v>1</v>
      </c>
      <c r="O80" s="197">
        <f t="shared" si="27"/>
        <v>0.75</v>
      </c>
      <c r="P80" s="197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8.75" customHeight="1">
      <c r="A81" s="189" t="s">
        <v>66</v>
      </c>
      <c r="B81" s="195">
        <v>21</v>
      </c>
      <c r="C81" s="195">
        <v>21</v>
      </c>
      <c r="D81" s="195">
        <v>32</v>
      </c>
      <c r="E81" s="195">
        <v>2</v>
      </c>
      <c r="F81" s="196">
        <f t="shared" si="24"/>
        <v>1</v>
      </c>
      <c r="G81" s="197">
        <f t="shared" si="25"/>
        <v>0.65625</v>
      </c>
      <c r="H81" s="187"/>
      <c r="I81" s="189" t="s">
        <v>66</v>
      </c>
      <c r="J81" s="195">
        <v>18</v>
      </c>
      <c r="K81" s="195">
        <v>7</v>
      </c>
      <c r="L81" s="195">
        <v>31</v>
      </c>
      <c r="M81" s="195">
        <v>0</v>
      </c>
      <c r="N81" s="196">
        <f t="shared" si="26"/>
        <v>0.3888888888888889</v>
      </c>
      <c r="O81" s="197">
        <f t="shared" si="27"/>
        <v>0.22580645161290322</v>
      </c>
      <c r="P81" s="197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8" customHeight="1">
      <c r="A82" s="189" t="s">
        <v>66</v>
      </c>
      <c r="B82" s="195">
        <v>21</v>
      </c>
      <c r="C82" s="195">
        <v>17</v>
      </c>
      <c r="D82" s="195">
        <v>56</v>
      </c>
      <c r="E82" s="195">
        <v>0</v>
      </c>
      <c r="F82" s="196">
        <f t="shared" si="24"/>
        <v>0.8095238095238095</v>
      </c>
      <c r="G82" s="197">
        <f t="shared" si="25"/>
        <v>0.30357142857142855</v>
      </c>
      <c r="H82" s="187"/>
      <c r="I82" s="189" t="s">
        <v>66</v>
      </c>
      <c r="J82" s="195">
        <v>18</v>
      </c>
      <c r="K82" s="195">
        <v>18</v>
      </c>
      <c r="L82" s="195">
        <v>55</v>
      </c>
      <c r="M82" s="195">
        <v>2</v>
      </c>
      <c r="N82" s="196">
        <f t="shared" si="26"/>
        <v>1</v>
      </c>
      <c r="O82" s="197">
        <f t="shared" si="27"/>
        <v>0.32727272727272727</v>
      </c>
      <c r="P82" s="197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8" customHeight="1">
      <c r="A83" s="189" t="s">
        <v>67</v>
      </c>
      <c r="B83" s="195">
        <v>21</v>
      </c>
      <c r="C83" s="195">
        <v>21</v>
      </c>
      <c r="D83" s="195">
        <v>42</v>
      </c>
      <c r="E83" s="195">
        <v>2</v>
      </c>
      <c r="F83" s="196">
        <f t="shared" si="24"/>
        <v>1</v>
      </c>
      <c r="G83" s="197">
        <f t="shared" si="25"/>
        <v>0.5</v>
      </c>
      <c r="H83" s="187"/>
      <c r="I83" s="189" t="s">
        <v>67</v>
      </c>
      <c r="J83" s="195">
        <v>18</v>
      </c>
      <c r="K83" s="195">
        <v>18</v>
      </c>
      <c r="L83" s="195">
        <v>41</v>
      </c>
      <c r="M83" s="195">
        <v>2</v>
      </c>
      <c r="N83" s="196">
        <f t="shared" si="26"/>
        <v>1</v>
      </c>
      <c r="O83" s="197">
        <f t="shared" si="27"/>
        <v>0.43902439024390244</v>
      </c>
      <c r="P83" s="197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8" customHeight="1">
      <c r="A84" s="189" t="s">
        <v>67</v>
      </c>
      <c r="B84" s="195">
        <v>21</v>
      </c>
      <c r="C84" s="195">
        <v>14</v>
      </c>
      <c r="D84" s="195">
        <v>72</v>
      </c>
      <c r="E84" s="195">
        <v>0</v>
      </c>
      <c r="F84" s="196">
        <f t="shared" si="24"/>
        <v>0.6666666666666666</v>
      </c>
      <c r="G84" s="197">
        <f t="shared" si="25"/>
        <v>0.19444444444444445</v>
      </c>
      <c r="H84" s="187"/>
      <c r="I84" s="189" t="s">
        <v>67</v>
      </c>
      <c r="J84" s="195">
        <v>18</v>
      </c>
      <c r="K84" s="195">
        <v>18</v>
      </c>
      <c r="L84" s="195">
        <v>56</v>
      </c>
      <c r="M84" s="195">
        <v>2</v>
      </c>
      <c r="N84" s="196">
        <f t="shared" si="26"/>
        <v>1</v>
      </c>
      <c r="O84" s="197">
        <f t="shared" si="27"/>
        <v>0.32142857142857145</v>
      </c>
      <c r="P84" s="197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8" customHeight="1">
      <c r="A85" s="198" t="s">
        <v>39</v>
      </c>
      <c r="B85" s="190">
        <f>SUM(B79:B84)</f>
        <v>126</v>
      </c>
      <c r="C85" s="190">
        <f>SUM(C79:C84)</f>
        <v>97</v>
      </c>
      <c r="D85" s="190">
        <f>SUM(D78:D84)</f>
        <v>271</v>
      </c>
      <c r="E85" s="190">
        <f>SUM(E78:E84)</f>
        <v>4</v>
      </c>
      <c r="F85" s="196">
        <f t="shared" si="24"/>
        <v>0.7698412698412699</v>
      </c>
      <c r="G85" s="192">
        <f t="shared" si="25"/>
        <v>0.35793357933579334</v>
      </c>
      <c r="H85" s="187"/>
      <c r="I85" s="198" t="s">
        <v>39</v>
      </c>
      <c r="J85" s="190">
        <f>SUM(J79:J84)</f>
        <v>108</v>
      </c>
      <c r="K85" s="190">
        <f>SUM(K79:K84)</f>
        <v>97</v>
      </c>
      <c r="L85" s="190">
        <f>SUM(L78:L84)</f>
        <v>252</v>
      </c>
      <c r="M85" s="190">
        <f>SUM(M78:M84)</f>
        <v>10</v>
      </c>
      <c r="N85" s="196">
        <f t="shared" si="26"/>
        <v>0.8981481481481481</v>
      </c>
      <c r="O85" s="192">
        <f t="shared" si="27"/>
        <v>0.38492063492063494</v>
      </c>
      <c r="P85" s="19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8" customHeight="1">
      <c r="A86" s="198" t="s">
        <v>86</v>
      </c>
      <c r="B86" s="190">
        <v>126</v>
      </c>
      <c r="C86" s="190">
        <v>97</v>
      </c>
      <c r="D86" s="190">
        <v>271</v>
      </c>
      <c r="E86" s="190">
        <v>4</v>
      </c>
      <c r="F86" s="196">
        <v>0.7698</v>
      </c>
      <c r="G86" s="192">
        <v>0.358</v>
      </c>
      <c r="H86" s="187"/>
      <c r="I86" s="198" t="s">
        <v>87</v>
      </c>
      <c r="J86" s="190">
        <v>108</v>
      </c>
      <c r="K86" s="190">
        <v>97</v>
      </c>
      <c r="L86" s="190">
        <v>252</v>
      </c>
      <c r="M86" s="190">
        <v>10</v>
      </c>
      <c r="N86" s="196">
        <v>0.8981</v>
      </c>
      <c r="O86" s="192">
        <v>0.385</v>
      </c>
      <c r="P86" s="19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30" customHeight="1">
      <c r="A87" s="198"/>
      <c r="B87" s="195"/>
      <c r="C87" s="195"/>
      <c r="D87" s="195"/>
      <c r="E87" s="213"/>
      <c r="F87" s="212"/>
      <c r="G87" s="212"/>
      <c r="H87" s="187"/>
      <c r="I87" s="198"/>
      <c r="J87" s="195"/>
      <c r="K87" s="195"/>
      <c r="L87" s="195"/>
      <c r="M87" s="213"/>
      <c r="N87" s="212"/>
      <c r="O87" s="212"/>
      <c r="P87" s="21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8" customHeight="1">
      <c r="A88" s="209" t="s">
        <v>2</v>
      </c>
      <c r="B88" s="184"/>
      <c r="C88" s="188"/>
      <c r="D88" s="181"/>
      <c r="E88" s="185"/>
      <c r="F88" s="186"/>
      <c r="G88" s="187"/>
      <c r="H88" s="187"/>
      <c r="I88" s="209" t="s">
        <v>2</v>
      </c>
      <c r="J88" s="184"/>
      <c r="K88" s="188"/>
      <c r="L88" s="181"/>
      <c r="M88" s="185"/>
      <c r="N88" s="186"/>
      <c r="O88" s="187"/>
      <c r="P88" s="187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8" customHeight="1">
      <c r="A89" s="189" t="s">
        <v>66</v>
      </c>
      <c r="B89" s="190" t="s">
        <v>9</v>
      </c>
      <c r="C89" s="190" t="s">
        <v>6</v>
      </c>
      <c r="D89" s="190" t="s">
        <v>0</v>
      </c>
      <c r="E89" s="190" t="s">
        <v>11</v>
      </c>
      <c r="F89" s="191" t="s">
        <v>7</v>
      </c>
      <c r="G89" s="192" t="s">
        <v>8</v>
      </c>
      <c r="H89" s="187"/>
      <c r="I89" s="189" t="s">
        <v>67</v>
      </c>
      <c r="J89" s="190" t="s">
        <v>9</v>
      </c>
      <c r="K89" s="190" t="s">
        <v>6</v>
      </c>
      <c r="L89" s="190" t="s">
        <v>0</v>
      </c>
      <c r="M89" s="190" t="s">
        <v>11</v>
      </c>
      <c r="N89" s="191" t="s">
        <v>7</v>
      </c>
      <c r="O89" s="192" t="s">
        <v>8</v>
      </c>
      <c r="P89" s="19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8.75" customHeight="1">
      <c r="A90" s="193" t="s">
        <v>26</v>
      </c>
      <c r="B90" s="190" t="s">
        <v>10</v>
      </c>
      <c r="C90" s="190"/>
      <c r="D90" s="190" t="s">
        <v>12</v>
      </c>
      <c r="E90" s="190"/>
      <c r="F90" s="191" t="s">
        <v>6</v>
      </c>
      <c r="G90" s="194" t="s">
        <v>6</v>
      </c>
      <c r="H90" s="187"/>
      <c r="I90" s="193" t="s">
        <v>26</v>
      </c>
      <c r="J90" s="190" t="s">
        <v>10</v>
      </c>
      <c r="K90" s="190"/>
      <c r="L90" s="190" t="s">
        <v>12</v>
      </c>
      <c r="M90" s="190"/>
      <c r="N90" s="191" t="s">
        <v>6</v>
      </c>
      <c r="O90" s="194" t="s">
        <v>6</v>
      </c>
      <c r="P90" s="194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8" customHeight="1">
      <c r="A91" s="189" t="s">
        <v>64</v>
      </c>
      <c r="B91" s="195">
        <v>16</v>
      </c>
      <c r="C91" s="195">
        <v>14</v>
      </c>
      <c r="D91" s="195">
        <v>32</v>
      </c>
      <c r="E91" s="195">
        <v>0</v>
      </c>
      <c r="F91" s="196">
        <f aca="true" t="shared" si="28" ref="F91:F97">C91/B91</f>
        <v>0.875</v>
      </c>
      <c r="G91" s="197">
        <f aca="true" t="shared" si="29" ref="G91:G97">C91/D91</f>
        <v>0.4375</v>
      </c>
      <c r="H91" s="187"/>
      <c r="I91" s="189" t="s">
        <v>64</v>
      </c>
      <c r="J91" s="195">
        <v>31</v>
      </c>
      <c r="K91" s="195">
        <v>28</v>
      </c>
      <c r="L91" s="195">
        <v>42</v>
      </c>
      <c r="M91" s="195">
        <v>0</v>
      </c>
      <c r="N91" s="196">
        <f aca="true" t="shared" si="30" ref="N91:N97">K91/J91</f>
        <v>0.9032258064516129</v>
      </c>
      <c r="O91" s="197">
        <f aca="true" t="shared" si="31" ref="O91:O97">K91/L91</f>
        <v>0.6666666666666666</v>
      </c>
      <c r="P91" s="197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8" customHeight="1">
      <c r="A92" s="189" t="s">
        <v>64</v>
      </c>
      <c r="B92" s="195">
        <v>16</v>
      </c>
      <c r="C92" s="195">
        <v>16</v>
      </c>
      <c r="D92" s="195">
        <v>56</v>
      </c>
      <c r="E92" s="195">
        <v>2</v>
      </c>
      <c r="F92" s="196">
        <f t="shared" si="28"/>
        <v>1</v>
      </c>
      <c r="G92" s="197">
        <f t="shared" si="29"/>
        <v>0.2857142857142857</v>
      </c>
      <c r="H92" s="187"/>
      <c r="I92" s="189" t="s">
        <v>64</v>
      </c>
      <c r="J92" s="195">
        <v>31</v>
      </c>
      <c r="K92" s="195">
        <v>31</v>
      </c>
      <c r="L92" s="195">
        <v>72</v>
      </c>
      <c r="M92" s="195">
        <v>2</v>
      </c>
      <c r="N92" s="196">
        <f t="shared" si="30"/>
        <v>1</v>
      </c>
      <c r="O92" s="197">
        <f t="shared" si="31"/>
        <v>0.4305555555555556</v>
      </c>
      <c r="P92" s="197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8" customHeight="1">
      <c r="A93" s="189" t="s">
        <v>65</v>
      </c>
      <c r="B93" s="195">
        <v>16</v>
      </c>
      <c r="C93" s="195">
        <v>16</v>
      </c>
      <c r="D93" s="195">
        <v>31</v>
      </c>
      <c r="E93" s="195">
        <v>2</v>
      </c>
      <c r="F93" s="196">
        <f t="shared" si="28"/>
        <v>1</v>
      </c>
      <c r="G93" s="197">
        <f t="shared" si="29"/>
        <v>0.5161290322580645</v>
      </c>
      <c r="H93" s="187"/>
      <c r="I93" s="189" t="s">
        <v>65</v>
      </c>
      <c r="J93" s="195">
        <v>31</v>
      </c>
      <c r="K93" s="195">
        <v>25</v>
      </c>
      <c r="L93" s="195">
        <v>41</v>
      </c>
      <c r="M93" s="195">
        <v>0</v>
      </c>
      <c r="N93" s="196">
        <f t="shared" si="30"/>
        <v>0.8064516129032258</v>
      </c>
      <c r="O93" s="197">
        <f t="shared" si="31"/>
        <v>0.6097560975609756</v>
      </c>
      <c r="P93" s="197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8.75" customHeight="1">
      <c r="A94" s="189" t="s">
        <v>65</v>
      </c>
      <c r="B94" s="195">
        <v>16</v>
      </c>
      <c r="C94" s="195">
        <v>8</v>
      </c>
      <c r="D94" s="195">
        <v>55</v>
      </c>
      <c r="E94" s="195">
        <v>0</v>
      </c>
      <c r="F94" s="196">
        <f t="shared" si="28"/>
        <v>0.5</v>
      </c>
      <c r="G94" s="197">
        <f t="shared" si="29"/>
        <v>0.14545454545454545</v>
      </c>
      <c r="H94" s="187"/>
      <c r="I94" s="189" t="s">
        <v>65</v>
      </c>
      <c r="J94" s="195">
        <v>31</v>
      </c>
      <c r="K94" s="195">
        <v>28</v>
      </c>
      <c r="L94" s="195">
        <v>56</v>
      </c>
      <c r="M94" s="195">
        <v>0</v>
      </c>
      <c r="N94" s="196">
        <f t="shared" si="30"/>
        <v>0.9032258064516129</v>
      </c>
      <c r="O94" s="197">
        <f t="shared" si="31"/>
        <v>0.5</v>
      </c>
      <c r="P94" s="197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8" customHeight="1">
      <c r="A95" s="189" t="s">
        <v>67</v>
      </c>
      <c r="B95" s="195">
        <v>16</v>
      </c>
      <c r="C95" s="195">
        <v>10</v>
      </c>
      <c r="D95" s="195">
        <v>45</v>
      </c>
      <c r="E95" s="195">
        <v>0</v>
      </c>
      <c r="F95" s="196">
        <f t="shared" si="28"/>
        <v>0.625</v>
      </c>
      <c r="G95" s="197">
        <f t="shared" si="29"/>
        <v>0.2222222222222222</v>
      </c>
      <c r="H95" s="187"/>
      <c r="I95" s="189" t="s">
        <v>66</v>
      </c>
      <c r="J95" s="195">
        <v>31</v>
      </c>
      <c r="K95" s="195">
        <v>31</v>
      </c>
      <c r="L95" s="195">
        <v>45</v>
      </c>
      <c r="M95" s="195">
        <v>2</v>
      </c>
      <c r="N95" s="196">
        <f t="shared" si="30"/>
        <v>1</v>
      </c>
      <c r="O95" s="197">
        <f t="shared" si="31"/>
        <v>0.6888888888888889</v>
      </c>
      <c r="P95" s="19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8" customHeight="1">
      <c r="A96" s="189" t="s">
        <v>67</v>
      </c>
      <c r="B96" s="195">
        <v>16</v>
      </c>
      <c r="C96" s="195">
        <v>14</v>
      </c>
      <c r="D96" s="195">
        <v>33</v>
      </c>
      <c r="E96" s="195">
        <v>0</v>
      </c>
      <c r="F96" s="196">
        <f t="shared" si="28"/>
        <v>0.875</v>
      </c>
      <c r="G96" s="197">
        <f t="shared" si="29"/>
        <v>0.42424242424242425</v>
      </c>
      <c r="H96" s="187"/>
      <c r="I96" s="189" t="s">
        <v>66</v>
      </c>
      <c r="J96" s="195">
        <v>31</v>
      </c>
      <c r="K96" s="195">
        <v>31</v>
      </c>
      <c r="L96" s="195">
        <v>33</v>
      </c>
      <c r="M96" s="195">
        <v>2</v>
      </c>
      <c r="N96" s="196">
        <f t="shared" si="30"/>
        <v>1</v>
      </c>
      <c r="O96" s="197">
        <f t="shared" si="31"/>
        <v>0.9393939393939394</v>
      </c>
      <c r="P96" s="197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8" customHeight="1">
      <c r="A97" s="198" t="s">
        <v>39</v>
      </c>
      <c r="B97" s="190">
        <f>SUM(B91:B96)</f>
        <v>96</v>
      </c>
      <c r="C97" s="190">
        <f>SUM(C91:C96)</f>
        <v>78</v>
      </c>
      <c r="D97" s="190">
        <f>SUM(D90:D96)</f>
        <v>252</v>
      </c>
      <c r="E97" s="190">
        <f>SUM(E90:E96)</f>
        <v>4</v>
      </c>
      <c r="F97" s="196">
        <f t="shared" si="28"/>
        <v>0.8125</v>
      </c>
      <c r="G97" s="192">
        <f t="shared" si="29"/>
        <v>0.30952380952380953</v>
      </c>
      <c r="H97" s="187"/>
      <c r="I97" s="198" t="s">
        <v>39</v>
      </c>
      <c r="J97" s="190">
        <f>SUM(J91:J96)</f>
        <v>186</v>
      </c>
      <c r="K97" s="190">
        <f>SUM(K91:K96)</f>
        <v>174</v>
      </c>
      <c r="L97" s="190">
        <f>SUM(L90:L96)</f>
        <v>289</v>
      </c>
      <c r="M97" s="190">
        <f>SUM(M90:M96)</f>
        <v>6</v>
      </c>
      <c r="N97" s="196">
        <f t="shared" si="30"/>
        <v>0.9354838709677419</v>
      </c>
      <c r="O97" s="192">
        <f t="shared" si="31"/>
        <v>0.6020761245674741</v>
      </c>
      <c r="P97" s="19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8" customHeight="1">
      <c r="A98" s="198" t="s">
        <v>88</v>
      </c>
      <c r="B98" s="190">
        <v>96</v>
      </c>
      <c r="C98" s="190">
        <v>78</v>
      </c>
      <c r="D98" s="190">
        <v>252</v>
      </c>
      <c r="E98" s="190">
        <v>4</v>
      </c>
      <c r="F98" s="196">
        <v>0.8125</v>
      </c>
      <c r="G98" s="192">
        <v>0.31</v>
      </c>
      <c r="H98" s="187"/>
      <c r="I98" s="198" t="s">
        <v>89</v>
      </c>
      <c r="J98" s="190">
        <v>186</v>
      </c>
      <c r="K98" s="190">
        <v>174</v>
      </c>
      <c r="L98" s="190">
        <v>289</v>
      </c>
      <c r="M98" s="190">
        <v>6</v>
      </c>
      <c r="N98" s="196">
        <v>0.9355</v>
      </c>
      <c r="O98" s="192">
        <v>0.602</v>
      </c>
      <c r="P98" s="19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30" customHeight="1">
      <c r="A99" s="219"/>
      <c r="B99" s="185"/>
      <c r="C99" s="185"/>
      <c r="D99" s="185"/>
      <c r="E99" s="185"/>
      <c r="F99" s="186"/>
      <c r="G99" s="187"/>
      <c r="H99" s="187"/>
      <c r="I99" s="219"/>
      <c r="J99" s="185"/>
      <c r="K99" s="185"/>
      <c r="L99" s="185"/>
      <c r="M99" s="185"/>
      <c r="N99" s="186"/>
      <c r="O99" s="187"/>
      <c r="P99" s="187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8" customHeight="1">
      <c r="A100" s="209" t="s">
        <v>4</v>
      </c>
      <c r="B100" s="184"/>
      <c r="C100" s="188"/>
      <c r="D100" s="181"/>
      <c r="E100" s="185"/>
      <c r="F100" s="186"/>
      <c r="G100" s="187"/>
      <c r="H100" s="187"/>
      <c r="I100" s="209" t="s">
        <v>4</v>
      </c>
      <c r="J100" s="198"/>
      <c r="K100" s="181"/>
      <c r="L100" s="181"/>
      <c r="M100" s="185"/>
      <c r="N100" s="186"/>
      <c r="O100" s="187"/>
      <c r="P100" s="187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8" customHeight="1">
      <c r="A101" s="189" t="s">
        <v>72</v>
      </c>
      <c r="B101" s="190" t="s">
        <v>9</v>
      </c>
      <c r="C101" s="190" t="s">
        <v>6</v>
      </c>
      <c r="D101" s="190" t="s">
        <v>0</v>
      </c>
      <c r="E101" s="190" t="s">
        <v>11</v>
      </c>
      <c r="F101" s="191" t="s">
        <v>7</v>
      </c>
      <c r="G101" s="192" t="s">
        <v>8</v>
      </c>
      <c r="H101" s="187"/>
      <c r="I101" s="189" t="s">
        <v>68</v>
      </c>
      <c r="J101" s="190" t="s">
        <v>9</v>
      </c>
      <c r="K101" s="190" t="s">
        <v>6</v>
      </c>
      <c r="L101" s="190" t="s">
        <v>0</v>
      </c>
      <c r="M101" s="190" t="s">
        <v>11</v>
      </c>
      <c r="N101" s="191" t="s">
        <v>7</v>
      </c>
      <c r="O101" s="192" t="s">
        <v>8</v>
      </c>
      <c r="P101" s="19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8" customHeight="1">
      <c r="A102" s="193" t="s">
        <v>26</v>
      </c>
      <c r="B102" s="190" t="s">
        <v>10</v>
      </c>
      <c r="C102" s="190"/>
      <c r="D102" s="190" t="s">
        <v>12</v>
      </c>
      <c r="E102" s="190"/>
      <c r="F102" s="191" t="s">
        <v>6</v>
      </c>
      <c r="G102" s="194" t="s">
        <v>6</v>
      </c>
      <c r="H102" s="187"/>
      <c r="I102" s="193" t="s">
        <v>26</v>
      </c>
      <c r="J102" s="190" t="s">
        <v>10</v>
      </c>
      <c r="K102" s="190"/>
      <c r="L102" s="190" t="s">
        <v>12</v>
      </c>
      <c r="M102" s="190"/>
      <c r="N102" s="191" t="s">
        <v>6</v>
      </c>
      <c r="O102" s="194" t="s">
        <v>6</v>
      </c>
      <c r="P102" s="194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8" customHeight="1">
      <c r="A103" s="189" t="s">
        <v>68</v>
      </c>
      <c r="B103" s="195">
        <v>19</v>
      </c>
      <c r="C103" s="195">
        <v>19</v>
      </c>
      <c r="D103" s="195">
        <v>49</v>
      </c>
      <c r="E103" s="195">
        <v>2</v>
      </c>
      <c r="F103" s="196">
        <f aca="true" t="shared" si="32" ref="F103:F109">C103/B103</f>
        <v>1</v>
      </c>
      <c r="G103" s="197">
        <f aca="true" t="shared" si="33" ref="G103:G109">C103/D103</f>
        <v>0.3877551020408163</v>
      </c>
      <c r="H103" s="187"/>
      <c r="I103" s="189" t="s">
        <v>72</v>
      </c>
      <c r="J103" s="195">
        <v>18</v>
      </c>
      <c r="K103" s="195">
        <v>15</v>
      </c>
      <c r="L103" s="195">
        <v>49</v>
      </c>
      <c r="M103" s="195">
        <v>0</v>
      </c>
      <c r="N103" s="196">
        <f aca="true" t="shared" si="34" ref="N103:N109">K103/J103</f>
        <v>0.8333333333333334</v>
      </c>
      <c r="O103" s="197">
        <f aca="true" t="shared" si="35" ref="O103:O109">K103/L103</f>
        <v>0.30612244897959184</v>
      </c>
      <c r="P103" s="197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8" customHeight="1">
      <c r="A104" s="189" t="s">
        <v>68</v>
      </c>
      <c r="B104" s="195">
        <v>19</v>
      </c>
      <c r="C104" s="195">
        <v>16</v>
      </c>
      <c r="D104" s="195">
        <v>56</v>
      </c>
      <c r="E104" s="195">
        <v>0</v>
      </c>
      <c r="F104" s="196">
        <f t="shared" si="32"/>
        <v>0.8421052631578947</v>
      </c>
      <c r="G104" s="197">
        <f t="shared" si="33"/>
        <v>0.2857142857142857</v>
      </c>
      <c r="H104" s="187"/>
      <c r="I104" s="189" t="s">
        <v>72</v>
      </c>
      <c r="J104" s="195">
        <v>18</v>
      </c>
      <c r="K104" s="195">
        <v>18</v>
      </c>
      <c r="L104" s="195">
        <v>56</v>
      </c>
      <c r="M104" s="195">
        <v>2</v>
      </c>
      <c r="N104" s="196">
        <f t="shared" si="34"/>
        <v>1</v>
      </c>
      <c r="O104" s="197">
        <f t="shared" si="35"/>
        <v>0.32142857142857145</v>
      </c>
      <c r="P104" s="197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8" customHeight="1">
      <c r="A105" s="189" t="s">
        <v>69</v>
      </c>
      <c r="B105" s="195">
        <v>19</v>
      </c>
      <c r="C105" s="195">
        <v>19</v>
      </c>
      <c r="D105" s="195">
        <v>48</v>
      </c>
      <c r="E105" s="195">
        <v>2</v>
      </c>
      <c r="F105" s="196">
        <f t="shared" si="32"/>
        <v>1</v>
      </c>
      <c r="G105" s="197">
        <f t="shared" si="33"/>
        <v>0.3958333333333333</v>
      </c>
      <c r="H105" s="187"/>
      <c r="I105" s="189" t="s">
        <v>69</v>
      </c>
      <c r="J105" s="195">
        <v>18</v>
      </c>
      <c r="K105" s="195">
        <v>16</v>
      </c>
      <c r="L105" s="195">
        <v>86</v>
      </c>
      <c r="M105" s="195">
        <v>0</v>
      </c>
      <c r="N105" s="196">
        <f t="shared" si="34"/>
        <v>0.8888888888888888</v>
      </c>
      <c r="O105" s="197">
        <f t="shared" si="35"/>
        <v>0.18604651162790697</v>
      </c>
      <c r="P105" s="197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8" customHeight="1">
      <c r="A106" s="189" t="s">
        <v>69</v>
      </c>
      <c r="B106" s="195">
        <v>19</v>
      </c>
      <c r="C106" s="195">
        <v>16</v>
      </c>
      <c r="D106" s="195">
        <v>56</v>
      </c>
      <c r="E106" s="195">
        <v>0</v>
      </c>
      <c r="F106" s="196">
        <f t="shared" si="32"/>
        <v>0.8421052631578947</v>
      </c>
      <c r="G106" s="197">
        <f t="shared" si="33"/>
        <v>0.2857142857142857</v>
      </c>
      <c r="H106" s="187"/>
      <c r="I106" s="189" t="s">
        <v>69</v>
      </c>
      <c r="J106" s="195">
        <v>18</v>
      </c>
      <c r="K106" s="195">
        <v>18</v>
      </c>
      <c r="L106" s="195">
        <v>33</v>
      </c>
      <c r="M106" s="195">
        <v>2</v>
      </c>
      <c r="N106" s="196">
        <f t="shared" si="34"/>
        <v>1</v>
      </c>
      <c r="O106" s="197">
        <f t="shared" si="35"/>
        <v>0.5454545454545454</v>
      </c>
      <c r="P106" s="197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8" customHeight="1">
      <c r="A107" s="189" t="s">
        <v>70</v>
      </c>
      <c r="B107" s="195">
        <v>19</v>
      </c>
      <c r="C107" s="195">
        <v>19</v>
      </c>
      <c r="D107" s="195">
        <v>47</v>
      </c>
      <c r="E107" s="195">
        <v>2</v>
      </c>
      <c r="F107" s="196">
        <f t="shared" si="32"/>
        <v>1</v>
      </c>
      <c r="G107" s="197">
        <f t="shared" si="33"/>
        <v>0.40425531914893614</v>
      </c>
      <c r="H107" s="187"/>
      <c r="I107" s="189" t="s">
        <v>70</v>
      </c>
      <c r="J107" s="195">
        <v>18</v>
      </c>
      <c r="K107" s="195">
        <v>11</v>
      </c>
      <c r="L107" s="195">
        <v>46</v>
      </c>
      <c r="M107" s="195">
        <v>0</v>
      </c>
      <c r="N107" s="196">
        <f t="shared" si="34"/>
        <v>0.6111111111111112</v>
      </c>
      <c r="O107" s="197">
        <f t="shared" si="35"/>
        <v>0.2391304347826087</v>
      </c>
      <c r="P107" s="197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8" customHeight="1">
      <c r="A108" s="189" t="s">
        <v>70</v>
      </c>
      <c r="B108" s="195">
        <v>19</v>
      </c>
      <c r="C108" s="195">
        <v>10</v>
      </c>
      <c r="D108" s="195">
        <v>43</v>
      </c>
      <c r="E108" s="195">
        <v>0</v>
      </c>
      <c r="F108" s="196">
        <f t="shared" si="32"/>
        <v>0.5263157894736842</v>
      </c>
      <c r="G108" s="197">
        <f t="shared" si="33"/>
        <v>0.23255813953488372</v>
      </c>
      <c r="H108" s="187"/>
      <c r="I108" s="189" t="s">
        <v>70</v>
      </c>
      <c r="J108" s="195">
        <v>18</v>
      </c>
      <c r="K108" s="195">
        <v>12</v>
      </c>
      <c r="L108" s="195">
        <v>48</v>
      </c>
      <c r="M108" s="195">
        <v>0</v>
      </c>
      <c r="N108" s="196">
        <f t="shared" si="34"/>
        <v>0.6666666666666666</v>
      </c>
      <c r="O108" s="197">
        <f t="shared" si="35"/>
        <v>0.25</v>
      </c>
      <c r="P108" s="197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8" customHeight="1">
      <c r="A109" s="198" t="s">
        <v>39</v>
      </c>
      <c r="B109" s="190">
        <f>SUM(B103:B108)</f>
        <v>114</v>
      </c>
      <c r="C109" s="190">
        <f>SUM(C103:C108)</f>
        <v>99</v>
      </c>
      <c r="D109" s="190">
        <f>SUM(D102:D108)</f>
        <v>299</v>
      </c>
      <c r="E109" s="190">
        <f>SUM(E102:E108)</f>
        <v>6</v>
      </c>
      <c r="F109" s="196">
        <f t="shared" si="32"/>
        <v>0.868421052631579</v>
      </c>
      <c r="G109" s="192">
        <f t="shared" si="33"/>
        <v>0.3311036789297659</v>
      </c>
      <c r="H109" s="187"/>
      <c r="I109" s="198" t="s">
        <v>39</v>
      </c>
      <c r="J109" s="190">
        <f>SUM(J103:J108)</f>
        <v>108</v>
      </c>
      <c r="K109" s="190">
        <f>SUM(K103:K108)</f>
        <v>90</v>
      </c>
      <c r="L109" s="190">
        <f>SUM(L102:L108)</f>
        <v>318</v>
      </c>
      <c r="M109" s="190">
        <f>SUM(M102:M108)</f>
        <v>4</v>
      </c>
      <c r="N109" s="196">
        <f t="shared" si="34"/>
        <v>0.8333333333333334</v>
      </c>
      <c r="O109" s="192">
        <f t="shared" si="35"/>
        <v>0.2830188679245283</v>
      </c>
      <c r="P109" s="19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8" customHeight="1">
      <c r="A110" s="198" t="s">
        <v>90</v>
      </c>
      <c r="B110" s="190">
        <v>114</v>
      </c>
      <c r="C110" s="190">
        <v>99</v>
      </c>
      <c r="D110" s="190">
        <v>299</v>
      </c>
      <c r="E110" s="190">
        <v>6</v>
      </c>
      <c r="F110" s="196">
        <v>0.8684</v>
      </c>
      <c r="G110" s="192">
        <v>0.331</v>
      </c>
      <c r="H110" s="187"/>
      <c r="I110" s="198" t="s">
        <v>91</v>
      </c>
      <c r="J110" s="190">
        <v>108</v>
      </c>
      <c r="K110" s="190">
        <v>90</v>
      </c>
      <c r="L110" s="190">
        <v>318</v>
      </c>
      <c r="M110" s="190">
        <v>4</v>
      </c>
      <c r="N110" s="196">
        <v>0.8333</v>
      </c>
      <c r="O110" s="192">
        <v>0.283</v>
      </c>
      <c r="P110" s="19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30" customHeight="1">
      <c r="A111" s="198"/>
      <c r="B111" s="195"/>
      <c r="C111" s="195"/>
      <c r="D111" s="195"/>
      <c r="E111" s="195"/>
      <c r="F111" s="185"/>
      <c r="G111" s="195"/>
      <c r="H111" s="187"/>
      <c r="I111" s="198"/>
      <c r="J111" s="195"/>
      <c r="K111" s="195"/>
      <c r="L111" s="195"/>
      <c r="M111" s="195"/>
      <c r="N111" s="185"/>
      <c r="O111" s="195"/>
      <c r="P111" s="195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8" customHeight="1">
      <c r="A112" s="209" t="s">
        <v>4</v>
      </c>
      <c r="B112" s="184"/>
      <c r="C112" s="188"/>
      <c r="D112" s="181"/>
      <c r="E112" s="185"/>
      <c r="F112" s="186"/>
      <c r="G112" s="187"/>
      <c r="H112" s="187"/>
      <c r="I112" s="209"/>
      <c r="J112" s="198"/>
      <c r="K112" s="181"/>
      <c r="L112" s="181"/>
      <c r="M112" s="185"/>
      <c r="N112" s="186"/>
      <c r="O112" s="187"/>
      <c r="P112" s="187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8" customHeight="1">
      <c r="A113" s="189" t="s">
        <v>69</v>
      </c>
      <c r="B113" s="190" t="s">
        <v>50</v>
      </c>
      <c r="C113" s="190" t="s">
        <v>6</v>
      </c>
      <c r="D113" s="190" t="s">
        <v>0</v>
      </c>
      <c r="E113" s="190" t="s">
        <v>11</v>
      </c>
      <c r="F113" s="191" t="s">
        <v>7</v>
      </c>
      <c r="G113" s="192" t="s">
        <v>8</v>
      </c>
      <c r="H113" s="187"/>
      <c r="I113" s="189" t="s">
        <v>70</v>
      </c>
      <c r="J113" s="190" t="s">
        <v>9</v>
      </c>
      <c r="K113" s="190" t="s">
        <v>6</v>
      </c>
      <c r="L113" s="190" t="s">
        <v>0</v>
      </c>
      <c r="M113" s="190" t="s">
        <v>11</v>
      </c>
      <c r="N113" s="191" t="s">
        <v>7</v>
      </c>
      <c r="O113" s="192" t="s">
        <v>8</v>
      </c>
      <c r="P113" s="19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8" customHeight="1">
      <c r="A114" s="193" t="s">
        <v>26</v>
      </c>
      <c r="B114" s="190" t="s">
        <v>10</v>
      </c>
      <c r="C114" s="190"/>
      <c r="D114" s="190" t="s">
        <v>12</v>
      </c>
      <c r="E114" s="190"/>
      <c r="F114" s="191" t="s">
        <v>6</v>
      </c>
      <c r="G114" s="194" t="s">
        <v>6</v>
      </c>
      <c r="H114" s="187"/>
      <c r="I114" s="193" t="s">
        <v>26</v>
      </c>
      <c r="J114" s="190" t="s">
        <v>10</v>
      </c>
      <c r="K114" s="190"/>
      <c r="L114" s="190" t="s">
        <v>12</v>
      </c>
      <c r="M114" s="190"/>
      <c r="N114" s="191" t="s">
        <v>6</v>
      </c>
      <c r="O114" s="194" t="s">
        <v>6</v>
      </c>
      <c r="P114" s="194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8" customHeight="1">
      <c r="A115" s="189" t="s">
        <v>72</v>
      </c>
      <c r="B115" s="195">
        <v>18</v>
      </c>
      <c r="C115" s="195">
        <v>17</v>
      </c>
      <c r="D115" s="195">
        <v>48</v>
      </c>
      <c r="E115" s="195">
        <v>0</v>
      </c>
      <c r="F115" s="196">
        <f aca="true" t="shared" si="36" ref="F115:F121">C115/B115</f>
        <v>0.9444444444444444</v>
      </c>
      <c r="G115" s="197">
        <f aca="true" t="shared" si="37" ref="G115:G121">C115/D115</f>
        <v>0.3541666666666667</v>
      </c>
      <c r="H115" s="187"/>
      <c r="I115" s="189" t="s">
        <v>72</v>
      </c>
      <c r="J115" s="195">
        <v>21</v>
      </c>
      <c r="K115" s="195">
        <v>16</v>
      </c>
      <c r="L115" s="195">
        <v>47</v>
      </c>
      <c r="M115" s="195">
        <v>0</v>
      </c>
      <c r="N115" s="196">
        <f aca="true" t="shared" si="38" ref="N115:N121">K115/J115</f>
        <v>0.7619047619047619</v>
      </c>
      <c r="O115" s="197">
        <f aca="true" t="shared" si="39" ref="O115:O121">K115/L115</f>
        <v>0.3404255319148936</v>
      </c>
      <c r="P115" s="197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8" customHeight="1">
      <c r="A116" s="189" t="s">
        <v>72</v>
      </c>
      <c r="B116" s="195">
        <v>18</v>
      </c>
      <c r="C116" s="195">
        <v>18</v>
      </c>
      <c r="D116" s="195">
        <v>56</v>
      </c>
      <c r="E116" s="195">
        <v>2</v>
      </c>
      <c r="F116" s="196">
        <f t="shared" si="36"/>
        <v>1</v>
      </c>
      <c r="G116" s="197">
        <f t="shared" si="37"/>
        <v>0.32142857142857145</v>
      </c>
      <c r="H116" s="187"/>
      <c r="I116" s="189" t="s">
        <v>72</v>
      </c>
      <c r="J116" s="195">
        <v>21</v>
      </c>
      <c r="K116" s="195">
        <v>21</v>
      </c>
      <c r="L116" s="195">
        <v>43</v>
      </c>
      <c r="M116" s="195">
        <v>2</v>
      </c>
      <c r="N116" s="196">
        <f t="shared" si="38"/>
        <v>1</v>
      </c>
      <c r="O116" s="197">
        <f t="shared" si="39"/>
        <v>0.4883720930232558</v>
      </c>
      <c r="P116" s="197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8" customHeight="1">
      <c r="A117" s="189" t="s">
        <v>68</v>
      </c>
      <c r="B117" s="195">
        <v>18</v>
      </c>
      <c r="C117" s="195">
        <v>18</v>
      </c>
      <c r="D117" s="195">
        <v>86</v>
      </c>
      <c r="E117" s="195">
        <v>2</v>
      </c>
      <c r="F117" s="196">
        <f t="shared" si="36"/>
        <v>1</v>
      </c>
      <c r="G117" s="197">
        <f t="shared" si="37"/>
        <v>0.20930232558139536</v>
      </c>
      <c r="H117" s="187"/>
      <c r="I117" s="189" t="s">
        <v>68</v>
      </c>
      <c r="J117" s="195">
        <v>21</v>
      </c>
      <c r="K117" s="195">
        <v>21</v>
      </c>
      <c r="L117" s="195">
        <v>46</v>
      </c>
      <c r="M117" s="195">
        <v>2</v>
      </c>
      <c r="N117" s="196">
        <f t="shared" si="38"/>
        <v>1</v>
      </c>
      <c r="O117" s="197">
        <f t="shared" si="39"/>
        <v>0.45652173913043476</v>
      </c>
      <c r="P117" s="197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8" customHeight="1">
      <c r="A118" s="189" t="s">
        <v>68</v>
      </c>
      <c r="B118" s="195">
        <v>18</v>
      </c>
      <c r="C118" s="195">
        <v>11</v>
      </c>
      <c r="D118" s="195">
        <v>33</v>
      </c>
      <c r="E118" s="195">
        <v>0</v>
      </c>
      <c r="F118" s="196">
        <f t="shared" si="36"/>
        <v>0.6111111111111112</v>
      </c>
      <c r="G118" s="197">
        <f t="shared" si="37"/>
        <v>0.3333333333333333</v>
      </c>
      <c r="H118" s="187"/>
      <c r="I118" s="189" t="s">
        <v>68</v>
      </c>
      <c r="J118" s="195">
        <v>21</v>
      </c>
      <c r="K118" s="195">
        <v>21</v>
      </c>
      <c r="L118" s="195">
        <v>48</v>
      </c>
      <c r="M118" s="195">
        <v>2</v>
      </c>
      <c r="N118" s="196">
        <f t="shared" si="38"/>
        <v>1</v>
      </c>
      <c r="O118" s="197">
        <f t="shared" si="39"/>
        <v>0.4375</v>
      </c>
      <c r="P118" s="197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8" customHeight="1">
      <c r="A119" s="189" t="s">
        <v>70</v>
      </c>
      <c r="B119" s="195">
        <v>18</v>
      </c>
      <c r="C119" s="195">
        <v>14</v>
      </c>
      <c r="D119" s="195">
        <v>44</v>
      </c>
      <c r="E119" s="195">
        <v>0</v>
      </c>
      <c r="F119" s="196">
        <f t="shared" si="36"/>
        <v>0.7777777777777778</v>
      </c>
      <c r="G119" s="197">
        <f t="shared" si="37"/>
        <v>0.3181818181818182</v>
      </c>
      <c r="H119" s="187"/>
      <c r="I119" s="189" t="s">
        <v>69</v>
      </c>
      <c r="J119" s="195">
        <v>21</v>
      </c>
      <c r="K119" s="195">
        <v>21</v>
      </c>
      <c r="L119" s="195">
        <v>44</v>
      </c>
      <c r="M119" s="195">
        <v>2</v>
      </c>
      <c r="N119" s="196">
        <f t="shared" si="38"/>
        <v>1</v>
      </c>
      <c r="O119" s="197">
        <f t="shared" si="39"/>
        <v>0.4772727272727273</v>
      </c>
      <c r="P119" s="197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8" customHeight="1">
      <c r="A120" s="189" t="s">
        <v>70</v>
      </c>
      <c r="B120" s="195">
        <v>18</v>
      </c>
      <c r="C120" s="195">
        <v>15</v>
      </c>
      <c r="D120" s="195">
        <v>46</v>
      </c>
      <c r="E120" s="195">
        <v>0</v>
      </c>
      <c r="F120" s="196">
        <f t="shared" si="36"/>
        <v>0.8333333333333334</v>
      </c>
      <c r="G120" s="197">
        <f t="shared" si="37"/>
        <v>0.32608695652173914</v>
      </c>
      <c r="H120" s="187"/>
      <c r="I120" s="189" t="s">
        <v>69</v>
      </c>
      <c r="J120" s="195">
        <v>21</v>
      </c>
      <c r="K120" s="195">
        <v>21</v>
      </c>
      <c r="L120" s="195">
        <v>46</v>
      </c>
      <c r="M120" s="195">
        <v>2</v>
      </c>
      <c r="N120" s="196">
        <f t="shared" si="38"/>
        <v>1</v>
      </c>
      <c r="O120" s="197">
        <f t="shared" si="39"/>
        <v>0.45652173913043476</v>
      </c>
      <c r="P120" s="197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8" customHeight="1">
      <c r="A121" s="198" t="s">
        <v>39</v>
      </c>
      <c r="B121" s="190">
        <f>SUM(B115:B120)</f>
        <v>108</v>
      </c>
      <c r="C121" s="190">
        <f>SUM(C115:C120)</f>
        <v>93</v>
      </c>
      <c r="D121" s="190">
        <f>SUM(D114:D120)</f>
        <v>313</v>
      </c>
      <c r="E121" s="190">
        <f>SUM(E114:E120)</f>
        <v>4</v>
      </c>
      <c r="F121" s="196">
        <f t="shared" si="36"/>
        <v>0.8611111111111112</v>
      </c>
      <c r="G121" s="192">
        <f t="shared" si="37"/>
        <v>0.2971246006389776</v>
      </c>
      <c r="H121" s="187"/>
      <c r="I121" s="198" t="s">
        <v>39</v>
      </c>
      <c r="J121" s="190">
        <f>SUM(J115:J120)</f>
        <v>126</v>
      </c>
      <c r="K121" s="190">
        <f>SUM(K115:K120)</f>
        <v>121</v>
      </c>
      <c r="L121" s="190">
        <f>SUM(L114:L120)</f>
        <v>274</v>
      </c>
      <c r="M121" s="190">
        <f>SUM(M114:M120)</f>
        <v>10</v>
      </c>
      <c r="N121" s="196">
        <f t="shared" si="38"/>
        <v>0.9603174603174603</v>
      </c>
      <c r="O121" s="192">
        <f t="shared" si="39"/>
        <v>0.4416058394160584</v>
      </c>
      <c r="P121" s="19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8" customHeight="1">
      <c r="A122" s="189" t="s">
        <v>92</v>
      </c>
      <c r="B122" s="190">
        <v>108</v>
      </c>
      <c r="C122" s="190">
        <v>93</v>
      </c>
      <c r="D122" s="190">
        <v>313</v>
      </c>
      <c r="E122" s="190">
        <v>4</v>
      </c>
      <c r="F122" s="196">
        <v>0.8611</v>
      </c>
      <c r="G122" s="192">
        <v>0.297</v>
      </c>
      <c r="H122" s="187"/>
      <c r="I122" s="198" t="s">
        <v>93</v>
      </c>
      <c r="J122" s="190">
        <v>126</v>
      </c>
      <c r="K122" s="190">
        <v>121</v>
      </c>
      <c r="L122" s="190">
        <v>274</v>
      </c>
      <c r="M122" s="190">
        <v>10</v>
      </c>
      <c r="N122" s="196">
        <v>0.9603</v>
      </c>
      <c r="O122" s="192">
        <v>0.442</v>
      </c>
      <c r="P122" s="19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30" customHeight="1">
      <c r="A123" s="198"/>
      <c r="B123" s="195"/>
      <c r="C123" s="195"/>
      <c r="D123" s="211"/>
      <c r="E123" s="211"/>
      <c r="F123" s="212"/>
      <c r="G123" s="212"/>
      <c r="H123" s="187"/>
      <c r="I123" s="198"/>
      <c r="J123" s="195"/>
      <c r="K123" s="195"/>
      <c r="L123" s="211"/>
      <c r="M123" s="211"/>
      <c r="N123" s="212"/>
      <c r="O123" s="212"/>
      <c r="P123" s="21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8" customHeight="1">
      <c r="A124" s="209" t="s">
        <v>13</v>
      </c>
      <c r="B124" s="198"/>
      <c r="C124" s="181"/>
      <c r="D124" s="181"/>
      <c r="E124" s="185"/>
      <c r="F124" s="186"/>
      <c r="G124" s="187"/>
      <c r="H124" s="187"/>
      <c r="I124" s="209" t="s">
        <v>13</v>
      </c>
      <c r="J124" s="198"/>
      <c r="K124" s="181"/>
      <c r="L124" s="181"/>
      <c r="M124" s="185"/>
      <c r="N124" s="186"/>
      <c r="O124" s="187"/>
      <c r="P124" s="187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8" customHeight="1">
      <c r="A125" s="189" t="s">
        <v>100</v>
      </c>
      <c r="B125" s="190" t="s">
        <v>9</v>
      </c>
      <c r="C125" s="190" t="s">
        <v>6</v>
      </c>
      <c r="D125" s="190" t="s">
        <v>0</v>
      </c>
      <c r="E125" s="190" t="s">
        <v>11</v>
      </c>
      <c r="F125" s="191" t="s">
        <v>7</v>
      </c>
      <c r="G125" s="192" t="s">
        <v>8</v>
      </c>
      <c r="H125" s="187"/>
      <c r="I125" s="189" t="s">
        <v>71</v>
      </c>
      <c r="J125" s="190" t="s">
        <v>9</v>
      </c>
      <c r="K125" s="190" t="s">
        <v>6</v>
      </c>
      <c r="L125" s="190" t="s">
        <v>0</v>
      </c>
      <c r="M125" s="190" t="s">
        <v>11</v>
      </c>
      <c r="N125" s="191" t="s">
        <v>7</v>
      </c>
      <c r="O125" s="192" t="s">
        <v>8</v>
      </c>
      <c r="P125" s="19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8" customHeight="1">
      <c r="A126" s="193" t="s">
        <v>26</v>
      </c>
      <c r="B126" s="190" t="s">
        <v>10</v>
      </c>
      <c r="C126" s="190"/>
      <c r="D126" s="190" t="s">
        <v>12</v>
      </c>
      <c r="E126" s="190"/>
      <c r="F126" s="191" t="s">
        <v>6</v>
      </c>
      <c r="G126" s="194" t="s">
        <v>6</v>
      </c>
      <c r="H126" s="187"/>
      <c r="I126" s="193" t="s">
        <v>26</v>
      </c>
      <c r="J126" s="190" t="s">
        <v>10</v>
      </c>
      <c r="K126" s="190"/>
      <c r="L126" s="190" t="s">
        <v>12</v>
      </c>
      <c r="M126" s="190"/>
      <c r="N126" s="191" t="s">
        <v>6</v>
      </c>
      <c r="O126" s="194" t="s">
        <v>6</v>
      </c>
      <c r="P126" s="194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8" customHeight="1">
      <c r="A127" s="189" t="s">
        <v>71</v>
      </c>
      <c r="B127" s="195">
        <v>16</v>
      </c>
      <c r="C127" s="195">
        <v>16</v>
      </c>
      <c r="D127" s="195">
        <v>42</v>
      </c>
      <c r="E127" s="195">
        <v>2</v>
      </c>
      <c r="F127" s="196">
        <f aca="true" t="shared" si="40" ref="F127:F133">C127/B127</f>
        <v>1</v>
      </c>
      <c r="G127" s="197">
        <f aca="true" t="shared" si="41" ref="G127:G133">C127/D127</f>
        <v>0.38095238095238093</v>
      </c>
      <c r="H127" s="187"/>
      <c r="I127" s="189" t="s">
        <v>100</v>
      </c>
      <c r="J127" s="195">
        <v>21</v>
      </c>
      <c r="K127" s="195">
        <v>12</v>
      </c>
      <c r="L127" s="195">
        <v>42</v>
      </c>
      <c r="M127" s="195">
        <v>0</v>
      </c>
      <c r="N127" s="196">
        <f aca="true" t="shared" si="42" ref="N127:N133">K127/J127</f>
        <v>0.5714285714285714</v>
      </c>
      <c r="O127" s="197">
        <f aca="true" t="shared" si="43" ref="O127:O133">K127/L127</f>
        <v>0.2857142857142857</v>
      </c>
      <c r="P127" s="197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8" customHeight="1">
      <c r="A128" s="189" t="s">
        <v>71</v>
      </c>
      <c r="B128" s="195">
        <v>16</v>
      </c>
      <c r="C128" s="195">
        <v>11</v>
      </c>
      <c r="D128" s="195">
        <v>68</v>
      </c>
      <c r="E128" s="195">
        <v>0</v>
      </c>
      <c r="F128" s="196">
        <f t="shared" si="40"/>
        <v>0.6875</v>
      </c>
      <c r="G128" s="197">
        <f t="shared" si="41"/>
        <v>0.16176470588235295</v>
      </c>
      <c r="H128" s="187"/>
      <c r="I128" s="189" t="s">
        <v>100</v>
      </c>
      <c r="J128" s="195">
        <v>21</v>
      </c>
      <c r="K128" s="195">
        <v>21</v>
      </c>
      <c r="L128" s="195">
        <v>68</v>
      </c>
      <c r="M128" s="195">
        <v>2</v>
      </c>
      <c r="N128" s="196">
        <f t="shared" si="42"/>
        <v>1</v>
      </c>
      <c r="O128" s="197">
        <f t="shared" si="43"/>
        <v>0.3088235294117647</v>
      </c>
      <c r="P128" s="197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8.75" customHeight="1">
      <c r="A129" s="189" t="s">
        <v>95</v>
      </c>
      <c r="B129" s="195">
        <v>16</v>
      </c>
      <c r="C129" s="195">
        <v>16</v>
      </c>
      <c r="D129" s="195">
        <v>45</v>
      </c>
      <c r="E129" s="195">
        <v>2</v>
      </c>
      <c r="F129" s="196">
        <f t="shared" si="40"/>
        <v>1</v>
      </c>
      <c r="G129" s="197">
        <f t="shared" si="41"/>
        <v>0.35555555555555557</v>
      </c>
      <c r="H129" s="187"/>
      <c r="I129" s="189" t="s">
        <v>95</v>
      </c>
      <c r="J129" s="195">
        <v>21</v>
      </c>
      <c r="K129" s="195">
        <v>21</v>
      </c>
      <c r="L129" s="195">
        <v>35</v>
      </c>
      <c r="M129" s="195">
        <v>2</v>
      </c>
      <c r="N129" s="196">
        <f t="shared" si="42"/>
        <v>1</v>
      </c>
      <c r="O129" s="197">
        <f t="shared" si="43"/>
        <v>0.6</v>
      </c>
      <c r="P129" s="197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8" customHeight="1">
      <c r="A130" s="189" t="s">
        <v>95</v>
      </c>
      <c r="B130" s="195">
        <v>16</v>
      </c>
      <c r="C130" s="195">
        <v>14</v>
      </c>
      <c r="D130" s="195">
        <v>80</v>
      </c>
      <c r="E130" s="195">
        <v>0</v>
      </c>
      <c r="F130" s="196">
        <f t="shared" si="40"/>
        <v>0.875</v>
      </c>
      <c r="G130" s="197">
        <f t="shared" si="41"/>
        <v>0.175</v>
      </c>
      <c r="H130" s="187"/>
      <c r="I130" s="189" t="s">
        <v>95</v>
      </c>
      <c r="J130" s="195">
        <v>21</v>
      </c>
      <c r="K130" s="195">
        <v>21</v>
      </c>
      <c r="L130" s="195">
        <v>53</v>
      </c>
      <c r="M130" s="195">
        <v>1</v>
      </c>
      <c r="N130" s="196">
        <f t="shared" si="42"/>
        <v>1</v>
      </c>
      <c r="O130" s="197">
        <f t="shared" si="43"/>
        <v>0.39622641509433965</v>
      </c>
      <c r="P130" s="197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8" customHeight="1">
      <c r="A131" s="189" t="s">
        <v>98</v>
      </c>
      <c r="B131" s="195">
        <v>16</v>
      </c>
      <c r="C131" s="195">
        <v>16</v>
      </c>
      <c r="D131" s="195">
        <v>67</v>
      </c>
      <c r="E131" s="195">
        <v>2</v>
      </c>
      <c r="F131" s="196">
        <f t="shared" si="40"/>
        <v>1</v>
      </c>
      <c r="G131" s="197">
        <f t="shared" si="41"/>
        <v>0.23880597014925373</v>
      </c>
      <c r="H131" s="187"/>
      <c r="I131" s="189" t="s">
        <v>98</v>
      </c>
      <c r="J131" s="195">
        <v>21</v>
      </c>
      <c r="K131" s="195">
        <v>21</v>
      </c>
      <c r="L131" s="195">
        <v>52</v>
      </c>
      <c r="M131" s="195">
        <v>2</v>
      </c>
      <c r="N131" s="196">
        <f t="shared" si="42"/>
        <v>1</v>
      </c>
      <c r="O131" s="197">
        <f t="shared" si="43"/>
        <v>0.40384615384615385</v>
      </c>
      <c r="P131" s="197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8" customHeight="1">
      <c r="A132" s="189" t="s">
        <v>98</v>
      </c>
      <c r="B132" s="195">
        <v>16</v>
      </c>
      <c r="C132" s="195">
        <v>16</v>
      </c>
      <c r="D132" s="195">
        <v>80</v>
      </c>
      <c r="E132" s="195">
        <v>2</v>
      </c>
      <c r="F132" s="196">
        <f t="shared" si="40"/>
        <v>1</v>
      </c>
      <c r="G132" s="197">
        <f t="shared" si="41"/>
        <v>0.2</v>
      </c>
      <c r="H132" s="187"/>
      <c r="I132" s="189" t="s">
        <v>98</v>
      </c>
      <c r="J132" s="195">
        <v>21</v>
      </c>
      <c r="K132" s="195">
        <v>21</v>
      </c>
      <c r="L132" s="195">
        <v>55</v>
      </c>
      <c r="M132" s="195">
        <v>2</v>
      </c>
      <c r="N132" s="196">
        <f t="shared" si="42"/>
        <v>1</v>
      </c>
      <c r="O132" s="197">
        <f t="shared" si="43"/>
        <v>0.38181818181818183</v>
      </c>
      <c r="P132" s="197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8" customHeight="1">
      <c r="A133" s="198" t="s">
        <v>39</v>
      </c>
      <c r="B133" s="190">
        <f>SUM(B127:B132)</f>
        <v>96</v>
      </c>
      <c r="C133" s="190">
        <f>SUM(C127:C132)</f>
        <v>89</v>
      </c>
      <c r="D133" s="190">
        <f>SUM(D126:D132)</f>
        <v>382</v>
      </c>
      <c r="E133" s="190">
        <f>SUM(E126:E132)</f>
        <v>8</v>
      </c>
      <c r="F133" s="196">
        <f t="shared" si="40"/>
        <v>0.9270833333333334</v>
      </c>
      <c r="G133" s="192">
        <f t="shared" si="41"/>
        <v>0.23298429319371727</v>
      </c>
      <c r="H133" s="187"/>
      <c r="I133" s="198" t="s">
        <v>39</v>
      </c>
      <c r="J133" s="190">
        <f>SUM(J127:J132)</f>
        <v>126</v>
      </c>
      <c r="K133" s="190">
        <f>SUM(K127:K132)</f>
        <v>117</v>
      </c>
      <c r="L133" s="190">
        <f>SUM(L126:L132)</f>
        <v>305</v>
      </c>
      <c r="M133" s="190">
        <f>SUM(M126:M132)</f>
        <v>9</v>
      </c>
      <c r="N133" s="196">
        <f t="shared" si="42"/>
        <v>0.9285714285714286</v>
      </c>
      <c r="O133" s="192">
        <f t="shared" si="43"/>
        <v>0.3836065573770492</v>
      </c>
      <c r="P133" s="19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8" customHeight="1">
      <c r="A134" s="189" t="s">
        <v>103</v>
      </c>
      <c r="B134" s="190">
        <v>96</v>
      </c>
      <c r="C134" s="190">
        <v>96</v>
      </c>
      <c r="D134" s="190">
        <v>382</v>
      </c>
      <c r="E134" s="190">
        <v>8</v>
      </c>
      <c r="F134" s="196">
        <v>0.9271</v>
      </c>
      <c r="G134" s="192">
        <v>0.233</v>
      </c>
      <c r="H134" s="187"/>
      <c r="I134" s="198" t="s">
        <v>94</v>
      </c>
      <c r="J134" s="190">
        <v>126</v>
      </c>
      <c r="K134" s="190">
        <v>117</v>
      </c>
      <c r="L134" s="190">
        <v>305</v>
      </c>
      <c r="M134" s="190">
        <v>9</v>
      </c>
      <c r="N134" s="196">
        <v>0.9286</v>
      </c>
      <c r="O134" s="192">
        <v>0.384</v>
      </c>
      <c r="P134" s="19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30" customHeight="1">
      <c r="A135" s="198"/>
      <c r="B135" s="195"/>
      <c r="C135" s="195"/>
      <c r="D135" s="195"/>
      <c r="E135" s="213"/>
      <c r="F135" s="212"/>
      <c r="G135" s="212"/>
      <c r="H135" s="187"/>
      <c r="I135" s="198"/>
      <c r="J135" s="195"/>
      <c r="K135" s="195"/>
      <c r="L135" s="195"/>
      <c r="M135" s="213"/>
      <c r="N135" s="212"/>
      <c r="O135" s="212"/>
      <c r="P135" s="21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8" customHeight="1">
      <c r="A136" s="209" t="s">
        <v>13</v>
      </c>
      <c r="B136" s="198"/>
      <c r="C136" s="181"/>
      <c r="D136" s="181"/>
      <c r="E136" s="185"/>
      <c r="F136" s="186"/>
      <c r="G136" s="187"/>
      <c r="H136" s="187"/>
      <c r="I136" s="209" t="s">
        <v>13</v>
      </c>
      <c r="J136" s="198"/>
      <c r="K136" s="183"/>
      <c r="L136" s="183"/>
      <c r="M136" s="185"/>
      <c r="N136" s="186"/>
      <c r="O136" s="187"/>
      <c r="P136" s="187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8" customHeight="1">
      <c r="A137" s="189" t="s">
        <v>95</v>
      </c>
      <c r="B137" s="190" t="s">
        <v>9</v>
      </c>
      <c r="C137" s="190" t="s">
        <v>6</v>
      </c>
      <c r="D137" s="190" t="s">
        <v>0</v>
      </c>
      <c r="E137" s="190" t="s">
        <v>11</v>
      </c>
      <c r="F137" s="191" t="s">
        <v>7</v>
      </c>
      <c r="G137" s="192" t="s">
        <v>8</v>
      </c>
      <c r="H137" s="187"/>
      <c r="I137" s="189" t="s">
        <v>98</v>
      </c>
      <c r="J137" s="190" t="s">
        <v>9</v>
      </c>
      <c r="K137" s="190" t="s">
        <v>6</v>
      </c>
      <c r="L137" s="190" t="s">
        <v>0</v>
      </c>
      <c r="M137" s="190" t="s">
        <v>11</v>
      </c>
      <c r="N137" s="191" t="s">
        <v>7</v>
      </c>
      <c r="O137" s="192" t="s">
        <v>8</v>
      </c>
      <c r="P137" s="19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8" customHeight="1">
      <c r="A138" s="193" t="s">
        <v>26</v>
      </c>
      <c r="B138" s="190" t="s">
        <v>10</v>
      </c>
      <c r="C138" s="190"/>
      <c r="D138" s="190" t="s">
        <v>12</v>
      </c>
      <c r="E138" s="190"/>
      <c r="F138" s="191" t="s">
        <v>6</v>
      </c>
      <c r="G138" s="194" t="s">
        <v>6</v>
      </c>
      <c r="H138" s="187"/>
      <c r="I138" s="193" t="s">
        <v>26</v>
      </c>
      <c r="J138" s="190" t="s">
        <v>10</v>
      </c>
      <c r="K138" s="190"/>
      <c r="L138" s="190" t="s">
        <v>12</v>
      </c>
      <c r="M138" s="190"/>
      <c r="N138" s="191" t="s">
        <v>6</v>
      </c>
      <c r="O138" s="194" t="s">
        <v>6</v>
      </c>
      <c r="P138" s="194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8" customHeight="1">
      <c r="A139" s="189" t="s">
        <v>100</v>
      </c>
      <c r="B139" s="195">
        <v>15</v>
      </c>
      <c r="C139" s="195">
        <v>7</v>
      </c>
      <c r="D139" s="195">
        <v>45</v>
      </c>
      <c r="E139" s="195">
        <v>0</v>
      </c>
      <c r="F139" s="196">
        <f aca="true" t="shared" si="44" ref="F139:F145">C139/B139</f>
        <v>0.4666666666666667</v>
      </c>
      <c r="G139" s="197">
        <f aca="true" t="shared" si="45" ref="G139:G145">C139/D139</f>
        <v>0.15555555555555556</v>
      </c>
      <c r="H139" s="187"/>
      <c r="I139" s="189" t="s">
        <v>100</v>
      </c>
      <c r="J139" s="195">
        <v>15</v>
      </c>
      <c r="K139" s="195">
        <v>10</v>
      </c>
      <c r="L139" s="195">
        <v>67</v>
      </c>
      <c r="M139" s="195">
        <v>0</v>
      </c>
      <c r="N139" s="196">
        <f aca="true" t="shared" si="46" ref="N139:N145">K139/J139</f>
        <v>0.6666666666666666</v>
      </c>
      <c r="O139" s="197">
        <f aca="true" t="shared" si="47" ref="O139:O145">K139/L139</f>
        <v>0.14925373134328357</v>
      </c>
      <c r="P139" s="197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8" customHeight="1">
      <c r="A140" s="189" t="s">
        <v>100</v>
      </c>
      <c r="B140" s="195">
        <v>15</v>
      </c>
      <c r="C140" s="195">
        <v>15</v>
      </c>
      <c r="D140" s="195">
        <v>80</v>
      </c>
      <c r="E140" s="195">
        <v>2</v>
      </c>
      <c r="F140" s="196">
        <f t="shared" si="44"/>
        <v>1</v>
      </c>
      <c r="G140" s="197">
        <f t="shared" si="45"/>
        <v>0.1875</v>
      </c>
      <c r="H140" s="187"/>
      <c r="I140" s="189" t="s">
        <v>100</v>
      </c>
      <c r="J140" s="195">
        <v>15</v>
      </c>
      <c r="K140" s="195">
        <v>9</v>
      </c>
      <c r="L140" s="195">
        <v>80</v>
      </c>
      <c r="M140" s="195">
        <v>0</v>
      </c>
      <c r="N140" s="196">
        <f t="shared" si="46"/>
        <v>0.6</v>
      </c>
      <c r="O140" s="197">
        <f t="shared" si="47"/>
        <v>0.1125</v>
      </c>
      <c r="P140" s="197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8" customHeight="1">
      <c r="A141" s="189" t="s">
        <v>71</v>
      </c>
      <c r="B141" s="195">
        <v>15</v>
      </c>
      <c r="C141" s="195">
        <v>4</v>
      </c>
      <c r="D141" s="195">
        <v>35</v>
      </c>
      <c r="E141" s="195">
        <v>0</v>
      </c>
      <c r="F141" s="196">
        <f t="shared" si="44"/>
        <v>0.26666666666666666</v>
      </c>
      <c r="G141" s="197">
        <f t="shared" si="45"/>
        <v>0.11428571428571428</v>
      </c>
      <c r="H141" s="187"/>
      <c r="I141" s="189" t="s">
        <v>71</v>
      </c>
      <c r="J141" s="195">
        <v>15</v>
      </c>
      <c r="K141" s="195">
        <v>5</v>
      </c>
      <c r="L141" s="195">
        <v>52</v>
      </c>
      <c r="M141" s="195">
        <v>0</v>
      </c>
      <c r="N141" s="196">
        <f t="shared" si="46"/>
        <v>0.3333333333333333</v>
      </c>
      <c r="O141" s="197">
        <f t="shared" si="47"/>
        <v>0.09615384615384616</v>
      </c>
      <c r="P141" s="197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8" customHeight="1">
      <c r="A142" s="189" t="s">
        <v>71</v>
      </c>
      <c r="B142" s="195">
        <v>15</v>
      </c>
      <c r="C142" s="195">
        <v>15</v>
      </c>
      <c r="D142" s="195">
        <v>53</v>
      </c>
      <c r="E142" s="195">
        <v>1</v>
      </c>
      <c r="F142" s="196">
        <f t="shared" si="44"/>
        <v>1</v>
      </c>
      <c r="G142" s="197">
        <f t="shared" si="45"/>
        <v>0.2830188679245283</v>
      </c>
      <c r="H142" s="187"/>
      <c r="I142" s="189" t="s">
        <v>71</v>
      </c>
      <c r="J142" s="195">
        <v>15</v>
      </c>
      <c r="K142" s="195">
        <v>6</v>
      </c>
      <c r="L142" s="195">
        <v>55</v>
      </c>
      <c r="M142" s="195">
        <v>0</v>
      </c>
      <c r="N142" s="196">
        <f t="shared" si="46"/>
        <v>0.4</v>
      </c>
      <c r="O142" s="197">
        <f t="shared" si="47"/>
        <v>0.10909090909090909</v>
      </c>
      <c r="P142" s="197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8" customHeight="1">
      <c r="A143" s="189" t="s">
        <v>98</v>
      </c>
      <c r="B143" s="195">
        <v>15</v>
      </c>
      <c r="C143" s="195">
        <v>10</v>
      </c>
      <c r="D143" s="195">
        <v>69</v>
      </c>
      <c r="E143" s="195">
        <v>0</v>
      </c>
      <c r="F143" s="196">
        <f t="shared" si="44"/>
        <v>0.6666666666666666</v>
      </c>
      <c r="G143" s="197">
        <f t="shared" si="45"/>
        <v>0.14492753623188406</v>
      </c>
      <c r="H143" s="187"/>
      <c r="I143" s="189" t="s">
        <v>95</v>
      </c>
      <c r="J143" s="195">
        <v>15</v>
      </c>
      <c r="K143" s="195">
        <v>15</v>
      </c>
      <c r="L143" s="195">
        <v>69</v>
      </c>
      <c r="M143" s="195">
        <v>2</v>
      </c>
      <c r="N143" s="196">
        <f t="shared" si="46"/>
        <v>1</v>
      </c>
      <c r="O143" s="197">
        <f t="shared" si="47"/>
        <v>0.21739130434782608</v>
      </c>
      <c r="P143" s="197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8" customHeight="1">
      <c r="A144" s="189" t="s">
        <v>98</v>
      </c>
      <c r="B144" s="195">
        <v>15</v>
      </c>
      <c r="C144" s="195">
        <v>15</v>
      </c>
      <c r="D144" s="195">
        <v>80</v>
      </c>
      <c r="E144" s="195">
        <v>2</v>
      </c>
      <c r="F144" s="196">
        <f t="shared" si="44"/>
        <v>1</v>
      </c>
      <c r="G144" s="197">
        <f t="shared" si="45"/>
        <v>0.1875</v>
      </c>
      <c r="H144" s="187"/>
      <c r="I144" s="189" t="s">
        <v>95</v>
      </c>
      <c r="J144" s="195">
        <v>15</v>
      </c>
      <c r="K144" s="195">
        <v>9</v>
      </c>
      <c r="L144" s="195">
        <v>80</v>
      </c>
      <c r="M144" s="195">
        <v>0</v>
      </c>
      <c r="N144" s="196">
        <f t="shared" si="46"/>
        <v>0.6</v>
      </c>
      <c r="O144" s="197">
        <f t="shared" si="47"/>
        <v>0.1125</v>
      </c>
      <c r="P144" s="197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8" customHeight="1">
      <c r="A145" s="198" t="s">
        <v>39</v>
      </c>
      <c r="B145" s="190">
        <f>SUM(B139:B144)</f>
        <v>90</v>
      </c>
      <c r="C145" s="190">
        <f>SUM(C139:C144)</f>
        <v>66</v>
      </c>
      <c r="D145" s="190">
        <f>SUM(D138:D144)</f>
        <v>362</v>
      </c>
      <c r="E145" s="190">
        <f>SUM(E138:E144)</f>
        <v>5</v>
      </c>
      <c r="F145" s="196">
        <f t="shared" si="44"/>
        <v>0.7333333333333333</v>
      </c>
      <c r="G145" s="192">
        <f t="shared" si="45"/>
        <v>0.18232044198895028</v>
      </c>
      <c r="H145" s="187"/>
      <c r="I145" s="198" t="s">
        <v>39</v>
      </c>
      <c r="J145" s="190">
        <f>SUM(J139:J144)</f>
        <v>90</v>
      </c>
      <c r="K145" s="190">
        <f>SUM(K139:K144)</f>
        <v>54</v>
      </c>
      <c r="L145" s="190">
        <f>SUM(L138:L144)</f>
        <v>403</v>
      </c>
      <c r="M145" s="190">
        <f>SUM(M138:M144)</f>
        <v>2</v>
      </c>
      <c r="N145" s="196">
        <f t="shared" si="46"/>
        <v>0.6</v>
      </c>
      <c r="O145" s="192">
        <f t="shared" si="47"/>
        <v>0.13399503722084366</v>
      </c>
      <c r="P145" s="19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8" customHeight="1">
      <c r="A146" s="189" t="s">
        <v>99</v>
      </c>
      <c r="B146" s="190">
        <v>90</v>
      </c>
      <c r="C146" s="190">
        <v>66</v>
      </c>
      <c r="D146" s="190">
        <v>362</v>
      </c>
      <c r="E146" s="190">
        <v>5</v>
      </c>
      <c r="F146" s="196">
        <v>0.7333</v>
      </c>
      <c r="G146" s="192">
        <v>0.182</v>
      </c>
      <c r="H146" s="187"/>
      <c r="I146" s="198" t="s">
        <v>102</v>
      </c>
      <c r="J146" s="190">
        <v>90</v>
      </c>
      <c r="K146" s="190">
        <v>54</v>
      </c>
      <c r="L146" s="190">
        <v>403</v>
      </c>
      <c r="M146" s="190">
        <v>2</v>
      </c>
      <c r="N146" s="196">
        <v>0.6</v>
      </c>
      <c r="O146" s="192">
        <v>0.134</v>
      </c>
      <c r="P146" s="19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30" customHeight="1">
      <c r="A147" s="219"/>
      <c r="B147" s="185"/>
      <c r="C147" s="185"/>
      <c r="D147" s="185"/>
      <c r="E147" s="185"/>
      <c r="F147" s="186"/>
      <c r="G147" s="187"/>
      <c r="H147" s="184"/>
      <c r="I147" s="219"/>
      <c r="J147" s="184"/>
      <c r="K147" s="184"/>
      <c r="L147" s="184"/>
      <c r="M147" s="184"/>
      <c r="N147" s="184"/>
      <c r="O147" s="184"/>
      <c r="P147" s="184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8" customHeight="1">
      <c r="A148" s="209"/>
      <c r="B148" s="198"/>
      <c r="C148" s="181"/>
      <c r="D148" s="181"/>
      <c r="E148" s="185"/>
      <c r="F148" s="186"/>
      <c r="G148" s="187"/>
      <c r="H148" s="184"/>
      <c r="I148" s="209"/>
      <c r="J148" s="198"/>
      <c r="K148" s="181"/>
      <c r="L148" s="181"/>
      <c r="M148" s="185"/>
      <c r="N148" s="186"/>
      <c r="O148" s="187"/>
      <c r="P148" s="184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8" customHeight="1">
      <c r="A149" s="189"/>
      <c r="B149" s="190"/>
      <c r="C149" s="190"/>
      <c r="D149" s="190"/>
      <c r="E149" s="190"/>
      <c r="F149" s="191"/>
      <c r="G149" s="192"/>
      <c r="H149" s="184"/>
      <c r="I149" s="189"/>
      <c r="J149" s="190"/>
      <c r="K149" s="190"/>
      <c r="L149" s="190"/>
      <c r="M149" s="190"/>
      <c r="N149" s="191"/>
      <c r="O149" s="192"/>
      <c r="P149" s="184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8" customHeight="1">
      <c r="A150" s="193"/>
      <c r="B150" s="190"/>
      <c r="C150" s="190"/>
      <c r="D150" s="190"/>
      <c r="E150" s="190"/>
      <c r="F150" s="191"/>
      <c r="G150" s="194"/>
      <c r="H150" s="184"/>
      <c r="I150" s="193"/>
      <c r="J150" s="190"/>
      <c r="K150" s="190"/>
      <c r="L150" s="190"/>
      <c r="M150" s="190"/>
      <c r="N150" s="191"/>
      <c r="O150" s="194"/>
      <c r="P150" s="184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8">
      <c r="A151" s="180"/>
      <c r="B151" s="195"/>
      <c r="C151" s="195"/>
      <c r="D151" s="195"/>
      <c r="E151" s="195"/>
      <c r="F151" s="196"/>
      <c r="G151" s="197"/>
      <c r="H151" s="184"/>
      <c r="I151" s="180"/>
      <c r="J151" s="195"/>
      <c r="K151" s="195"/>
      <c r="L151" s="195"/>
      <c r="M151" s="195"/>
      <c r="N151" s="196"/>
      <c r="O151" s="197"/>
      <c r="P151" s="184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8">
      <c r="A152" s="182"/>
      <c r="B152" s="195"/>
      <c r="C152" s="195"/>
      <c r="D152" s="195"/>
      <c r="E152" s="195"/>
      <c r="F152" s="196"/>
      <c r="G152" s="197"/>
      <c r="H152" s="184"/>
      <c r="I152" s="182"/>
      <c r="J152" s="195"/>
      <c r="K152" s="195"/>
      <c r="L152" s="195"/>
      <c r="M152" s="195"/>
      <c r="N152" s="196"/>
      <c r="O152" s="197"/>
      <c r="P152" s="184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8">
      <c r="A153" s="182"/>
      <c r="B153" s="195"/>
      <c r="C153" s="195"/>
      <c r="D153" s="195"/>
      <c r="E153" s="195"/>
      <c r="F153" s="196"/>
      <c r="G153" s="197"/>
      <c r="H153" s="184"/>
      <c r="I153" s="182"/>
      <c r="J153" s="195"/>
      <c r="K153" s="195"/>
      <c r="L153" s="195"/>
      <c r="M153" s="195"/>
      <c r="N153" s="196"/>
      <c r="O153" s="197"/>
      <c r="P153" s="184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8" customHeight="1">
      <c r="A154" s="199"/>
      <c r="B154" s="195"/>
      <c r="C154" s="195"/>
      <c r="D154" s="195"/>
      <c r="E154" s="195"/>
      <c r="F154" s="196"/>
      <c r="G154" s="197"/>
      <c r="H154" s="184"/>
      <c r="I154" s="199"/>
      <c r="J154" s="195"/>
      <c r="K154" s="195"/>
      <c r="L154" s="195"/>
      <c r="M154" s="195"/>
      <c r="N154" s="196"/>
      <c r="O154" s="197"/>
      <c r="P154" s="184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8" customHeight="1">
      <c r="A155" s="199"/>
      <c r="B155" s="195"/>
      <c r="C155" s="195"/>
      <c r="D155" s="195"/>
      <c r="E155" s="195"/>
      <c r="F155" s="196"/>
      <c r="G155" s="197"/>
      <c r="H155" s="184"/>
      <c r="I155" s="199"/>
      <c r="J155" s="195"/>
      <c r="K155" s="195"/>
      <c r="L155" s="195"/>
      <c r="M155" s="195"/>
      <c r="N155" s="196"/>
      <c r="O155" s="197"/>
      <c r="P155" s="184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8" customHeight="1">
      <c r="A156" s="199"/>
      <c r="B156" s="195"/>
      <c r="C156" s="195"/>
      <c r="D156" s="195"/>
      <c r="E156" s="195"/>
      <c r="F156" s="196"/>
      <c r="G156" s="197"/>
      <c r="H156" s="184"/>
      <c r="I156" s="199"/>
      <c r="J156" s="195"/>
      <c r="K156" s="195"/>
      <c r="L156" s="195"/>
      <c r="M156" s="195"/>
      <c r="N156" s="196"/>
      <c r="O156" s="197"/>
      <c r="P156" s="184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8" customHeight="1">
      <c r="A157" s="198"/>
      <c r="B157" s="190"/>
      <c r="C157" s="190"/>
      <c r="D157" s="190"/>
      <c r="E157" s="190"/>
      <c r="F157" s="196"/>
      <c r="G157" s="192"/>
      <c r="H157" s="184"/>
      <c r="I157" s="198"/>
      <c r="J157" s="190"/>
      <c r="K157" s="190"/>
      <c r="L157" s="190"/>
      <c r="M157" s="190"/>
      <c r="N157" s="196"/>
      <c r="O157" s="192"/>
      <c r="P157" s="184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30" customHeight="1">
      <c r="A158" s="198"/>
      <c r="B158" s="195"/>
      <c r="C158" s="195"/>
      <c r="D158" s="195"/>
      <c r="E158" s="195"/>
      <c r="F158" s="185"/>
      <c r="G158" s="195"/>
      <c r="H158" s="184"/>
      <c r="I158" s="198"/>
      <c r="J158" s="195"/>
      <c r="K158" s="195"/>
      <c r="L158" s="195"/>
      <c r="M158" s="213"/>
      <c r="N158" s="212"/>
      <c r="O158" s="212"/>
      <c r="P158" s="184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8" customHeight="1">
      <c r="A159" s="209"/>
      <c r="B159" s="198"/>
      <c r="C159" s="181"/>
      <c r="D159" s="181"/>
      <c r="E159" s="185"/>
      <c r="F159" s="186"/>
      <c r="G159" s="187"/>
      <c r="H159" s="184"/>
      <c r="I159" s="209"/>
      <c r="J159" s="198"/>
      <c r="K159" s="183"/>
      <c r="L159" s="183"/>
      <c r="M159" s="185"/>
      <c r="N159" s="186"/>
      <c r="O159" s="187"/>
      <c r="P159" s="184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8" customHeight="1">
      <c r="A160" s="189"/>
      <c r="B160" s="190"/>
      <c r="C160" s="190"/>
      <c r="D160" s="190"/>
      <c r="E160" s="190"/>
      <c r="F160" s="191"/>
      <c r="G160" s="192"/>
      <c r="H160" s="184"/>
      <c r="I160" s="189"/>
      <c r="J160" s="190"/>
      <c r="K160" s="190"/>
      <c r="L160" s="190"/>
      <c r="M160" s="190"/>
      <c r="N160" s="191"/>
      <c r="O160" s="192"/>
      <c r="P160" s="184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8" customHeight="1">
      <c r="A161" s="193"/>
      <c r="B161" s="190"/>
      <c r="C161" s="190"/>
      <c r="D161" s="190"/>
      <c r="E161" s="190"/>
      <c r="F161" s="191"/>
      <c r="G161" s="194"/>
      <c r="H161" s="184"/>
      <c r="I161" s="193"/>
      <c r="J161" s="190"/>
      <c r="K161" s="190"/>
      <c r="L161" s="190"/>
      <c r="M161" s="190"/>
      <c r="N161" s="191"/>
      <c r="O161" s="194"/>
      <c r="P161" s="184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8">
      <c r="A162" s="180"/>
      <c r="B162" s="195"/>
      <c r="C162" s="195"/>
      <c r="D162" s="195"/>
      <c r="E162" s="195"/>
      <c r="F162" s="196"/>
      <c r="G162" s="197"/>
      <c r="H162" s="184"/>
      <c r="I162" s="180"/>
      <c r="J162" s="195"/>
      <c r="K162" s="195"/>
      <c r="L162" s="195"/>
      <c r="M162" s="195"/>
      <c r="N162" s="196"/>
      <c r="O162" s="197"/>
      <c r="P162" s="184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8">
      <c r="A163" s="182"/>
      <c r="B163" s="195"/>
      <c r="C163" s="195"/>
      <c r="D163" s="195"/>
      <c r="E163" s="195"/>
      <c r="F163" s="196"/>
      <c r="G163" s="197"/>
      <c r="H163" s="184"/>
      <c r="I163" s="182"/>
      <c r="J163" s="195"/>
      <c r="K163" s="195"/>
      <c r="L163" s="195"/>
      <c r="M163" s="195"/>
      <c r="N163" s="196"/>
      <c r="O163" s="197"/>
      <c r="P163" s="184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8">
      <c r="A164" s="182"/>
      <c r="B164" s="195"/>
      <c r="C164" s="195"/>
      <c r="D164" s="195"/>
      <c r="E164" s="195"/>
      <c r="F164" s="196"/>
      <c r="G164" s="197"/>
      <c r="H164" s="184"/>
      <c r="I164" s="182"/>
      <c r="J164" s="195"/>
      <c r="K164" s="195"/>
      <c r="L164" s="195"/>
      <c r="M164" s="195"/>
      <c r="N164" s="196"/>
      <c r="O164" s="197"/>
      <c r="P164" s="184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8" customHeight="1">
      <c r="A165" s="199"/>
      <c r="B165" s="195"/>
      <c r="C165" s="195"/>
      <c r="D165" s="195"/>
      <c r="E165" s="195"/>
      <c r="F165" s="196"/>
      <c r="G165" s="197"/>
      <c r="H165" s="184"/>
      <c r="I165" s="199"/>
      <c r="J165" s="195"/>
      <c r="K165" s="195"/>
      <c r="L165" s="195"/>
      <c r="M165" s="195"/>
      <c r="N165" s="196"/>
      <c r="O165" s="197"/>
      <c r="P165" s="184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8" customHeight="1">
      <c r="A166" s="199"/>
      <c r="B166" s="195"/>
      <c r="C166" s="195"/>
      <c r="D166" s="195"/>
      <c r="E166" s="195"/>
      <c r="F166" s="196"/>
      <c r="G166" s="197"/>
      <c r="H166" s="184"/>
      <c r="I166" s="199"/>
      <c r="J166" s="195"/>
      <c r="K166" s="195"/>
      <c r="L166" s="195"/>
      <c r="M166" s="195"/>
      <c r="N166" s="196"/>
      <c r="O166" s="197"/>
      <c r="P166" s="184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8" customHeight="1">
      <c r="A167" s="199"/>
      <c r="B167" s="195"/>
      <c r="C167" s="195"/>
      <c r="D167" s="195"/>
      <c r="E167" s="195"/>
      <c r="F167" s="196"/>
      <c r="G167" s="197"/>
      <c r="H167" s="184"/>
      <c r="I167" s="199"/>
      <c r="J167" s="195"/>
      <c r="K167" s="195"/>
      <c r="L167" s="195"/>
      <c r="M167" s="195"/>
      <c r="N167" s="196"/>
      <c r="O167" s="197"/>
      <c r="P167" s="184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8" customHeight="1">
      <c r="A168" s="198"/>
      <c r="B168" s="190"/>
      <c r="C168" s="190"/>
      <c r="D168" s="190"/>
      <c r="E168" s="190"/>
      <c r="F168" s="196"/>
      <c r="G168" s="192"/>
      <c r="H168" s="184"/>
      <c r="I168" s="198"/>
      <c r="J168" s="190"/>
      <c r="K168" s="190"/>
      <c r="L168" s="190"/>
      <c r="M168" s="190"/>
      <c r="N168" s="196"/>
      <c r="O168" s="192"/>
      <c r="P168" s="184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30" customHeight="1">
      <c r="A169" s="198"/>
      <c r="B169" s="195"/>
      <c r="C169" s="195"/>
      <c r="D169" s="211"/>
      <c r="E169" s="211"/>
      <c r="F169" s="212"/>
      <c r="G169" s="212"/>
      <c r="H169" s="184"/>
      <c r="I169" s="198"/>
      <c r="J169" s="195"/>
      <c r="K169" s="195"/>
      <c r="L169" s="195"/>
      <c r="M169" s="195"/>
      <c r="N169" s="195"/>
      <c r="O169" s="195"/>
      <c r="P169" s="184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2.75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2.75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8:45" ht="12.75"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8:45" ht="12.75"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8:45" ht="12.75"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8:45" ht="12.75"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8:45" ht="12.75"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8:45" ht="12.75"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8:45" ht="12.75"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8:45" ht="12.75"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8:45" ht="12.75"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8:45" ht="12.75"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8:45" ht="12.75"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8:45" ht="12.75"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8:45" ht="12.75"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8:45" ht="12.75"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8:45" ht="12.75"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8:45" ht="12.75"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8:45" ht="12.75"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8:45" ht="12.75"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8:45" ht="12.75"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8:45" ht="12.75"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8:45" ht="12.75"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8:45" ht="12.75"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8:45" ht="12.75"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8:45" ht="12.75"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8:45" ht="12.75"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8:45" ht="12.75"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8:45" ht="12.75"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8:45" ht="12.75"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8:45" ht="12.75"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8:45" ht="12.75"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8:45" ht="12.75"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8:45" ht="12.75"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8:45" ht="12.75"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8:45" ht="12.75"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8:45" ht="12.75"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8:45" ht="12.75"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8:45" ht="12.75"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8:45" ht="12.75"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8:45" ht="12.75"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8:45" ht="12.75"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8:45" ht="12.75"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8:45" ht="12.75"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8:45" ht="12.75"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8:45" ht="12.75"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s="3" customFormat="1" ht="12.75">
      <c r="A216" s="176"/>
      <c r="B216" s="176"/>
      <c r="C216" s="176"/>
      <c r="D216" s="176"/>
      <c r="E216" s="176"/>
      <c r="F216" s="176"/>
      <c r="G216" s="214"/>
      <c r="H216" s="176"/>
      <c r="I216" s="176"/>
      <c r="J216" s="176"/>
      <c r="K216" s="176"/>
      <c r="L216" s="176"/>
      <c r="M216" s="176"/>
      <c r="N216" s="176"/>
      <c r="O216" s="214"/>
      <c r="P216" s="176"/>
      <c r="Q216" s="179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s="3" customFormat="1" ht="12.75">
      <c r="A217" s="176"/>
      <c r="B217" s="176"/>
      <c r="C217" s="176"/>
      <c r="D217" s="176"/>
      <c r="E217" s="176"/>
      <c r="F217" s="176"/>
      <c r="G217" s="214"/>
      <c r="H217" s="176"/>
      <c r="I217" s="176"/>
      <c r="J217" s="176"/>
      <c r="K217" s="176"/>
      <c r="L217" s="176"/>
      <c r="M217" s="176"/>
      <c r="N217" s="176"/>
      <c r="O217" s="214"/>
      <c r="P217" s="176"/>
      <c r="Q217" s="179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s="3" customFormat="1" ht="12.75">
      <c r="A218" s="176"/>
      <c r="B218" s="176"/>
      <c r="C218" s="176"/>
      <c r="D218" s="176"/>
      <c r="E218" s="176"/>
      <c r="F218" s="176"/>
      <c r="G218" s="214"/>
      <c r="H218" s="176"/>
      <c r="I218" s="176"/>
      <c r="J218" s="176"/>
      <c r="K218" s="176"/>
      <c r="L218" s="176"/>
      <c r="M218" s="176"/>
      <c r="N218" s="176"/>
      <c r="O218" s="214"/>
      <c r="P218" s="176"/>
      <c r="Q218" s="179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s="3" customFormat="1" ht="12.75">
      <c r="A219" s="176"/>
      <c r="B219" s="176"/>
      <c r="C219" s="176"/>
      <c r="D219" s="176"/>
      <c r="E219" s="176"/>
      <c r="F219" s="176"/>
      <c r="G219" s="214"/>
      <c r="H219" s="176"/>
      <c r="I219" s="176"/>
      <c r="J219" s="176"/>
      <c r="K219" s="176"/>
      <c r="L219" s="176"/>
      <c r="M219" s="176"/>
      <c r="N219" s="176"/>
      <c r="O219" s="214"/>
      <c r="P219" s="176"/>
      <c r="Q219" s="179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8:45" ht="12.75"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s="3" customFormat="1" ht="12.75">
      <c r="A221" s="176"/>
      <c r="B221" s="176"/>
      <c r="C221" s="176"/>
      <c r="D221" s="176"/>
      <c r="E221" s="176"/>
      <c r="F221" s="176"/>
      <c r="G221" s="214"/>
      <c r="H221" s="176"/>
      <c r="I221" s="176"/>
      <c r="J221" s="176"/>
      <c r="K221" s="176"/>
      <c r="L221" s="176"/>
      <c r="M221" s="176"/>
      <c r="N221" s="176"/>
      <c r="O221" s="214"/>
      <c r="P221" s="176"/>
      <c r="Q221" s="179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s="3" customFormat="1" ht="12.75">
      <c r="A222" s="176"/>
      <c r="B222" s="176"/>
      <c r="C222" s="176"/>
      <c r="D222" s="176"/>
      <c r="E222" s="176"/>
      <c r="F222" s="176"/>
      <c r="G222" s="214"/>
      <c r="H222" s="176"/>
      <c r="I222" s="176"/>
      <c r="J222" s="176"/>
      <c r="K222" s="176"/>
      <c r="L222" s="176"/>
      <c r="M222" s="176"/>
      <c r="N222" s="176"/>
      <c r="O222" s="214"/>
      <c r="P222" s="176"/>
      <c r="Q222" s="179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s="3" customFormat="1" ht="12.75">
      <c r="A223" s="176"/>
      <c r="B223" s="176"/>
      <c r="C223" s="176"/>
      <c r="D223" s="176"/>
      <c r="E223" s="176"/>
      <c r="F223" s="176"/>
      <c r="G223" s="214"/>
      <c r="H223" s="176"/>
      <c r="I223" s="176"/>
      <c r="J223" s="176"/>
      <c r="K223" s="176"/>
      <c r="L223" s="176"/>
      <c r="M223" s="176"/>
      <c r="N223" s="176"/>
      <c r="O223" s="214"/>
      <c r="P223" s="176"/>
      <c r="Q223" s="179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s="3" customFormat="1" ht="12.75">
      <c r="A224" s="176"/>
      <c r="B224" s="176"/>
      <c r="C224" s="176"/>
      <c r="D224" s="176"/>
      <c r="E224" s="176"/>
      <c r="F224" s="176"/>
      <c r="G224" s="214"/>
      <c r="H224" s="176"/>
      <c r="I224" s="176"/>
      <c r="J224" s="176"/>
      <c r="K224" s="176"/>
      <c r="L224" s="176"/>
      <c r="M224" s="176"/>
      <c r="N224" s="176"/>
      <c r="O224" s="214"/>
      <c r="P224" s="176"/>
      <c r="Q224" s="179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s="3" customFormat="1" ht="12.75">
      <c r="A225" s="176"/>
      <c r="B225" s="176"/>
      <c r="C225" s="176"/>
      <c r="D225" s="176"/>
      <c r="E225" s="176"/>
      <c r="F225" s="176"/>
      <c r="G225" s="214"/>
      <c r="H225" s="176"/>
      <c r="I225" s="176"/>
      <c r="J225" s="176"/>
      <c r="K225" s="176"/>
      <c r="L225" s="176"/>
      <c r="M225" s="176"/>
      <c r="N225" s="176"/>
      <c r="O225" s="214"/>
      <c r="P225" s="176"/>
      <c r="Q225" s="179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s="3" customFormat="1" ht="12.75">
      <c r="A226" s="176"/>
      <c r="B226" s="176"/>
      <c r="C226" s="176"/>
      <c r="D226" s="176"/>
      <c r="E226" s="176"/>
      <c r="F226" s="176"/>
      <c r="G226" s="214"/>
      <c r="H226" s="176"/>
      <c r="I226" s="176"/>
      <c r="J226" s="176"/>
      <c r="K226" s="176"/>
      <c r="L226" s="176"/>
      <c r="M226" s="176"/>
      <c r="N226" s="176"/>
      <c r="O226" s="214"/>
      <c r="P226" s="176"/>
      <c r="Q226" s="179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s="3" customFormat="1" ht="12.75">
      <c r="A227" s="176"/>
      <c r="B227" s="176"/>
      <c r="C227" s="176"/>
      <c r="D227" s="176"/>
      <c r="E227" s="176"/>
      <c r="F227" s="176"/>
      <c r="G227" s="214"/>
      <c r="H227" s="176"/>
      <c r="I227" s="176"/>
      <c r="J227" s="176"/>
      <c r="K227" s="176"/>
      <c r="L227" s="176"/>
      <c r="M227" s="176"/>
      <c r="N227" s="176"/>
      <c r="O227" s="214"/>
      <c r="P227" s="176"/>
      <c r="Q227" s="179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s="3" customFormat="1" ht="12.75">
      <c r="A228" s="176"/>
      <c r="B228" s="176"/>
      <c r="C228" s="176"/>
      <c r="D228" s="176"/>
      <c r="E228" s="176"/>
      <c r="F228" s="176"/>
      <c r="G228" s="214"/>
      <c r="H228" s="176"/>
      <c r="I228" s="176"/>
      <c r="J228" s="176"/>
      <c r="K228" s="176"/>
      <c r="L228" s="176"/>
      <c r="M228" s="176"/>
      <c r="N228" s="176"/>
      <c r="O228" s="214"/>
      <c r="P228" s="176"/>
      <c r="Q228" s="179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s="3" customFormat="1" ht="12.75">
      <c r="A229" s="176"/>
      <c r="B229" s="176"/>
      <c r="C229" s="176"/>
      <c r="D229" s="176"/>
      <c r="E229" s="176"/>
      <c r="F229" s="176"/>
      <c r="G229" s="214"/>
      <c r="H229" s="176"/>
      <c r="I229" s="176"/>
      <c r="J229" s="176"/>
      <c r="K229" s="176"/>
      <c r="L229" s="176"/>
      <c r="M229" s="176"/>
      <c r="N229" s="176"/>
      <c r="O229" s="214"/>
      <c r="P229" s="176"/>
      <c r="Q229" s="179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s="3" customFormat="1" ht="12.75">
      <c r="A230" s="176"/>
      <c r="B230" s="176"/>
      <c r="C230" s="176"/>
      <c r="D230" s="176"/>
      <c r="E230" s="176"/>
      <c r="F230" s="176"/>
      <c r="G230" s="214"/>
      <c r="H230" s="176"/>
      <c r="I230" s="176"/>
      <c r="J230" s="176"/>
      <c r="K230" s="176"/>
      <c r="L230" s="176"/>
      <c r="M230" s="176"/>
      <c r="N230" s="176"/>
      <c r="O230" s="214"/>
      <c r="P230" s="176"/>
      <c r="Q230" s="179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s="3" customFormat="1" ht="12.75">
      <c r="A231" s="176"/>
      <c r="B231" s="176"/>
      <c r="C231" s="176"/>
      <c r="D231" s="176"/>
      <c r="E231" s="176"/>
      <c r="F231" s="176"/>
      <c r="G231" s="214"/>
      <c r="H231" s="176"/>
      <c r="I231" s="176"/>
      <c r="J231" s="176"/>
      <c r="K231" s="176"/>
      <c r="L231" s="176"/>
      <c r="M231" s="176"/>
      <c r="N231" s="176"/>
      <c r="O231" s="214"/>
      <c r="P231" s="176"/>
      <c r="Q231" s="179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8:45" ht="12.75"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s="3" customFormat="1" ht="12.75">
      <c r="A233" s="176"/>
      <c r="B233" s="176"/>
      <c r="C233" s="176"/>
      <c r="D233" s="176"/>
      <c r="E233" s="176"/>
      <c r="F233" s="176"/>
      <c r="G233" s="214"/>
      <c r="H233" s="176"/>
      <c r="I233" s="176"/>
      <c r="J233" s="176"/>
      <c r="K233" s="176"/>
      <c r="L233" s="176"/>
      <c r="M233" s="176"/>
      <c r="N233" s="176"/>
      <c r="O233" s="214"/>
      <c r="P233" s="176"/>
      <c r="Q233" s="179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8:45" ht="12.75"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8:45" ht="12.75"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s="3" customFormat="1" ht="12.75">
      <c r="A236" s="176"/>
      <c r="B236" s="176"/>
      <c r="C236" s="176"/>
      <c r="D236" s="176"/>
      <c r="E236" s="176"/>
      <c r="F236" s="176"/>
      <c r="G236" s="214"/>
      <c r="H236" s="176"/>
      <c r="I236" s="176"/>
      <c r="J236" s="176"/>
      <c r="K236" s="176"/>
      <c r="L236" s="176"/>
      <c r="M236" s="176"/>
      <c r="N236" s="176"/>
      <c r="O236" s="214"/>
      <c r="P236" s="176"/>
      <c r="Q236" s="179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s="3" customFormat="1" ht="12.75">
      <c r="A237" s="176"/>
      <c r="B237" s="176"/>
      <c r="C237" s="176"/>
      <c r="D237" s="176"/>
      <c r="E237" s="176"/>
      <c r="F237" s="176"/>
      <c r="G237" s="214"/>
      <c r="H237" s="176"/>
      <c r="I237" s="176"/>
      <c r="J237" s="176"/>
      <c r="K237" s="176"/>
      <c r="L237" s="176"/>
      <c r="M237" s="176"/>
      <c r="N237" s="176"/>
      <c r="O237" s="214"/>
      <c r="P237" s="176"/>
      <c r="Q237" s="179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s="3" customFormat="1" ht="12.75">
      <c r="A238" s="176"/>
      <c r="B238" s="176"/>
      <c r="C238" s="176"/>
      <c r="D238" s="176"/>
      <c r="E238" s="176"/>
      <c r="F238" s="176"/>
      <c r="G238" s="214"/>
      <c r="H238" s="176"/>
      <c r="I238" s="176"/>
      <c r="J238" s="176"/>
      <c r="K238" s="176"/>
      <c r="L238" s="176"/>
      <c r="M238" s="176"/>
      <c r="N238" s="176"/>
      <c r="O238" s="214"/>
      <c r="P238" s="176"/>
      <c r="Q238" s="179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s="3" customFormat="1" ht="12.75">
      <c r="A239" s="176"/>
      <c r="B239" s="176"/>
      <c r="C239" s="176"/>
      <c r="D239" s="176"/>
      <c r="E239" s="176"/>
      <c r="F239" s="176"/>
      <c r="G239" s="214"/>
      <c r="H239" s="176"/>
      <c r="I239" s="176"/>
      <c r="J239" s="176"/>
      <c r="K239" s="176"/>
      <c r="L239" s="176"/>
      <c r="M239" s="176"/>
      <c r="N239" s="176"/>
      <c r="O239" s="214"/>
      <c r="P239" s="176"/>
      <c r="Q239" s="179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s="3" customFormat="1" ht="12.75">
      <c r="A240" s="176"/>
      <c r="B240" s="176"/>
      <c r="C240" s="176"/>
      <c r="D240" s="176"/>
      <c r="E240" s="176"/>
      <c r="F240" s="176"/>
      <c r="G240" s="214"/>
      <c r="H240" s="176"/>
      <c r="I240" s="176"/>
      <c r="J240" s="176"/>
      <c r="K240" s="176"/>
      <c r="L240" s="176"/>
      <c r="M240" s="176"/>
      <c r="N240" s="176"/>
      <c r="O240" s="214"/>
      <c r="P240" s="176"/>
      <c r="Q240" s="179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s="3" customFormat="1" ht="12.75">
      <c r="A241" s="176"/>
      <c r="B241" s="176"/>
      <c r="C241" s="176"/>
      <c r="D241" s="176"/>
      <c r="E241" s="176"/>
      <c r="F241" s="176"/>
      <c r="G241" s="214"/>
      <c r="H241" s="176"/>
      <c r="I241" s="176"/>
      <c r="J241" s="176"/>
      <c r="K241" s="176"/>
      <c r="L241" s="176"/>
      <c r="M241" s="176"/>
      <c r="N241" s="176"/>
      <c r="O241" s="214"/>
      <c r="P241" s="176"/>
      <c r="Q241" s="179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s="3" customFormat="1" ht="12.75">
      <c r="A242" s="176"/>
      <c r="B242" s="176"/>
      <c r="C242" s="176"/>
      <c r="D242" s="176"/>
      <c r="E242" s="176"/>
      <c r="F242" s="176"/>
      <c r="G242" s="214"/>
      <c r="H242" s="176"/>
      <c r="I242" s="176"/>
      <c r="J242" s="176"/>
      <c r="K242" s="176"/>
      <c r="L242" s="176"/>
      <c r="M242" s="176"/>
      <c r="N242" s="176"/>
      <c r="O242" s="214"/>
      <c r="P242" s="176"/>
      <c r="Q242" s="179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s="3" customFormat="1" ht="12.75">
      <c r="A243" s="176"/>
      <c r="B243" s="176"/>
      <c r="C243" s="176"/>
      <c r="D243" s="176"/>
      <c r="E243" s="176"/>
      <c r="F243" s="176"/>
      <c r="G243" s="214"/>
      <c r="H243" s="176"/>
      <c r="I243" s="176"/>
      <c r="J243" s="176"/>
      <c r="K243" s="176"/>
      <c r="L243" s="176"/>
      <c r="M243" s="176"/>
      <c r="N243" s="176"/>
      <c r="O243" s="214"/>
      <c r="P243" s="176"/>
      <c r="Q243" s="179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s="3" customFormat="1" ht="12.75">
      <c r="A244" s="176"/>
      <c r="B244" s="176"/>
      <c r="C244" s="176"/>
      <c r="D244" s="176"/>
      <c r="E244" s="176"/>
      <c r="F244" s="176"/>
      <c r="G244" s="214"/>
      <c r="H244" s="176"/>
      <c r="I244" s="176"/>
      <c r="J244" s="176"/>
      <c r="K244" s="176"/>
      <c r="L244" s="176"/>
      <c r="M244" s="176"/>
      <c r="N244" s="176"/>
      <c r="O244" s="214"/>
      <c r="P244" s="176"/>
      <c r="Q244" s="179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:45" s="3" customFormat="1" ht="12.75">
      <c r="A245" s="176"/>
      <c r="B245" s="176"/>
      <c r="C245" s="176"/>
      <c r="D245" s="176"/>
      <c r="E245" s="176"/>
      <c r="F245" s="176"/>
      <c r="G245" s="214"/>
      <c r="H245" s="176"/>
      <c r="I245" s="176"/>
      <c r="J245" s="176"/>
      <c r="K245" s="176"/>
      <c r="L245" s="176"/>
      <c r="M245" s="176"/>
      <c r="N245" s="176"/>
      <c r="O245" s="214"/>
      <c r="P245" s="176"/>
      <c r="Q245" s="179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 s="3" customFormat="1" ht="12.75">
      <c r="A246" s="176"/>
      <c r="B246" s="176"/>
      <c r="C246" s="176"/>
      <c r="D246" s="176"/>
      <c r="E246" s="176"/>
      <c r="F246" s="176"/>
      <c r="G246" s="214"/>
      <c r="H246" s="176"/>
      <c r="I246" s="176"/>
      <c r="J246" s="176"/>
      <c r="K246" s="176"/>
      <c r="L246" s="176"/>
      <c r="M246" s="176"/>
      <c r="N246" s="176"/>
      <c r="O246" s="214"/>
      <c r="P246" s="176"/>
      <c r="Q246" s="179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s="3" customFormat="1" ht="12.75">
      <c r="A247" s="176"/>
      <c r="B247" s="176"/>
      <c r="C247" s="176"/>
      <c r="D247" s="176"/>
      <c r="E247" s="176"/>
      <c r="F247" s="176"/>
      <c r="G247" s="214"/>
      <c r="H247" s="176"/>
      <c r="I247" s="176"/>
      <c r="J247" s="176"/>
      <c r="K247" s="176"/>
      <c r="L247" s="176"/>
      <c r="M247" s="176"/>
      <c r="N247" s="176"/>
      <c r="O247" s="214"/>
      <c r="P247" s="176"/>
      <c r="Q247" s="179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s="3" customFormat="1" ht="12.75">
      <c r="A248" s="176"/>
      <c r="B248" s="176"/>
      <c r="C248" s="176"/>
      <c r="D248" s="176"/>
      <c r="E248" s="176"/>
      <c r="F248" s="176"/>
      <c r="G248" s="214"/>
      <c r="H248" s="176"/>
      <c r="I248" s="176"/>
      <c r="J248" s="176"/>
      <c r="K248" s="176"/>
      <c r="L248" s="176"/>
      <c r="M248" s="176"/>
      <c r="N248" s="176"/>
      <c r="O248" s="214"/>
      <c r="P248" s="176"/>
      <c r="Q248" s="179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s="3" customFormat="1" ht="12.75">
      <c r="A249" s="176"/>
      <c r="B249" s="176"/>
      <c r="C249" s="176"/>
      <c r="D249" s="176"/>
      <c r="E249" s="176"/>
      <c r="F249" s="176"/>
      <c r="G249" s="214"/>
      <c r="H249" s="176"/>
      <c r="I249" s="176"/>
      <c r="J249" s="176"/>
      <c r="K249" s="176"/>
      <c r="L249" s="176"/>
      <c r="M249" s="176"/>
      <c r="N249" s="176"/>
      <c r="O249" s="214"/>
      <c r="P249" s="176"/>
      <c r="Q249" s="179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s="3" customFormat="1" ht="12.75">
      <c r="A250" s="176"/>
      <c r="B250" s="176"/>
      <c r="C250" s="176"/>
      <c r="D250" s="176"/>
      <c r="E250" s="176"/>
      <c r="F250" s="176"/>
      <c r="G250" s="214"/>
      <c r="H250" s="176"/>
      <c r="I250" s="176"/>
      <c r="J250" s="176"/>
      <c r="K250" s="176"/>
      <c r="L250" s="176"/>
      <c r="M250" s="176"/>
      <c r="N250" s="176"/>
      <c r="O250" s="214"/>
      <c r="P250" s="176"/>
      <c r="Q250" s="179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8:45" ht="12.75"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8:45" ht="12.75"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8:45" ht="12.75"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8:45" ht="12.75"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8:45" ht="12.75"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8:45" ht="11.25" customHeight="1"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8:45" ht="12.75"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8:45" ht="12.75"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8:45" ht="12.75"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8:45" ht="12.75"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8:45" ht="12.75"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8:45" ht="12.75"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s="3" customFormat="1" ht="12.75">
      <c r="A263" s="176"/>
      <c r="B263" s="176"/>
      <c r="C263" s="176"/>
      <c r="D263" s="176"/>
      <c r="E263" s="176"/>
      <c r="F263" s="176"/>
      <c r="G263" s="214"/>
      <c r="H263" s="176"/>
      <c r="I263" s="176"/>
      <c r="J263" s="176"/>
      <c r="K263" s="176"/>
      <c r="L263" s="176"/>
      <c r="M263" s="176"/>
      <c r="N263" s="176"/>
      <c r="O263" s="214"/>
      <c r="P263" s="176"/>
      <c r="Q263" s="179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8:45" ht="12.75"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8:45" ht="12.75"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8:45" ht="12.75"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8:45" ht="12.75"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8:45" ht="12.75"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8:45" ht="12.75"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8:45" ht="12.75"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8:45" ht="12.75"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8:45" ht="12.75"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8:45" ht="12.75"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8:45" ht="12.75"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8:45" ht="12.75"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8:45" ht="12.75"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8:45" ht="12.75"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8:45" ht="12.75"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8:45" ht="12.75" customHeight="1"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</sheetData>
  <sheetProtection/>
  <printOptions/>
  <pageMargins left="0" right="0.15748031496062992" top="0" bottom="0" header="0" footer="0"/>
  <pageSetup fitToHeight="5" horizontalDpi="300" verticalDpi="300" orientation="portrait" paperSize="9" scale="65" r:id="rId1"/>
  <headerFooter alignWithMargins="0">
    <oddFooter>&amp;L&amp;D&amp;COpgemaakt door Frans de Haan&amp;R&amp;P</oddFooter>
  </headerFooter>
  <rowBreaks count="1" manualBreakCount="1"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2.75390625" style="221" customWidth="1"/>
    <col min="2" max="5" width="8.75390625" style="221" customWidth="1"/>
    <col min="6" max="6" width="10.75390625" style="224" customWidth="1"/>
    <col min="7" max="7" width="9.75390625" style="221" customWidth="1"/>
    <col min="8" max="8" width="10.75390625" style="221" customWidth="1"/>
    <col min="9" max="9" width="11.75390625" style="221" customWidth="1"/>
    <col min="10" max="10" width="10.75390625" style="221" customWidth="1"/>
    <col min="11" max="11" width="8.00390625" style="221" customWidth="1"/>
    <col min="12" max="12" width="8.75390625" style="221" customWidth="1"/>
  </cols>
  <sheetData>
    <row r="1" spans="1:12" ht="12.75">
      <c r="A1" s="220"/>
      <c r="B1" s="220"/>
      <c r="C1" s="220"/>
      <c r="D1" s="220"/>
      <c r="E1" s="220"/>
      <c r="F1" s="239"/>
      <c r="G1" s="220"/>
      <c r="H1" s="220"/>
      <c r="I1" s="220"/>
      <c r="J1" s="220"/>
      <c r="K1" s="220"/>
      <c r="L1" s="220"/>
    </row>
    <row r="2" spans="1:12" ht="12.75">
      <c r="A2" s="190" t="s">
        <v>40</v>
      </c>
      <c r="B2" s="195" t="s">
        <v>48</v>
      </c>
      <c r="C2" s="195" t="s">
        <v>41</v>
      </c>
      <c r="D2" s="195" t="s">
        <v>43</v>
      </c>
      <c r="E2" s="195" t="s">
        <v>42</v>
      </c>
      <c r="F2" s="223" t="s">
        <v>44</v>
      </c>
      <c r="G2" s="195" t="s">
        <v>49</v>
      </c>
      <c r="H2" s="220" t="s">
        <v>101</v>
      </c>
      <c r="I2" s="220" t="s">
        <v>51</v>
      </c>
      <c r="J2" s="220" t="s">
        <v>52</v>
      </c>
      <c r="K2" s="220" t="s">
        <v>45</v>
      </c>
      <c r="L2" s="220" t="s">
        <v>46</v>
      </c>
    </row>
    <row r="3" spans="1:12" ht="12.75">
      <c r="A3" s="190"/>
      <c r="B3" s="195"/>
      <c r="C3" s="195"/>
      <c r="D3" s="195"/>
      <c r="E3" s="195"/>
      <c r="F3" s="223"/>
      <c r="G3" s="195"/>
      <c r="H3" s="220"/>
      <c r="I3" s="220" t="s">
        <v>42</v>
      </c>
      <c r="J3" s="220" t="s">
        <v>44</v>
      </c>
      <c r="K3" s="220"/>
      <c r="L3" s="220"/>
    </row>
    <row r="4" spans="1:12" ht="12.75">
      <c r="A4" s="190" t="s">
        <v>57</v>
      </c>
      <c r="B4" s="190">
        <v>138</v>
      </c>
      <c r="C4" s="190">
        <v>138</v>
      </c>
      <c r="D4" s="190">
        <v>326</v>
      </c>
      <c r="E4" s="190">
        <v>12</v>
      </c>
      <c r="F4" s="196" t="s">
        <v>73</v>
      </c>
      <c r="G4" s="192" t="s">
        <v>74</v>
      </c>
      <c r="H4" s="220">
        <v>23</v>
      </c>
      <c r="I4" s="220">
        <v>1</v>
      </c>
      <c r="J4" s="220">
        <v>1</v>
      </c>
      <c r="K4" s="220">
        <v>2</v>
      </c>
      <c r="L4" s="220">
        <v>1</v>
      </c>
    </row>
    <row r="5" spans="1:12" ht="12.75">
      <c r="A5" s="190" t="s">
        <v>104</v>
      </c>
      <c r="B5" s="190">
        <v>126</v>
      </c>
      <c r="C5" s="190">
        <v>121</v>
      </c>
      <c r="D5" s="190">
        <v>274</v>
      </c>
      <c r="E5" s="190">
        <v>10</v>
      </c>
      <c r="F5" s="196">
        <v>0.9603</v>
      </c>
      <c r="G5" s="192">
        <v>0.442</v>
      </c>
      <c r="H5" s="220">
        <v>23</v>
      </c>
      <c r="I5" s="220">
        <v>2.5</v>
      </c>
      <c r="J5" s="220">
        <v>3</v>
      </c>
      <c r="K5" s="220">
        <v>5.5</v>
      </c>
      <c r="L5" s="220">
        <v>2</v>
      </c>
    </row>
    <row r="6" spans="1:12" ht="12.75">
      <c r="A6" s="190" t="s">
        <v>105</v>
      </c>
      <c r="B6" s="190">
        <v>138</v>
      </c>
      <c r="C6" s="190">
        <v>134</v>
      </c>
      <c r="D6" s="190">
        <v>316</v>
      </c>
      <c r="E6" s="190">
        <v>9</v>
      </c>
      <c r="F6" s="196">
        <v>0.971</v>
      </c>
      <c r="G6" s="192">
        <v>0.424</v>
      </c>
      <c r="H6" s="220">
        <v>23</v>
      </c>
      <c r="I6" s="220">
        <v>4.5</v>
      </c>
      <c r="J6" s="220">
        <v>2</v>
      </c>
      <c r="K6" s="220">
        <v>6.5</v>
      </c>
      <c r="L6" s="220">
        <v>3</v>
      </c>
    </row>
    <row r="7" spans="1:12" ht="12.75">
      <c r="A7" s="190" t="s">
        <v>59</v>
      </c>
      <c r="B7" s="190">
        <v>102</v>
      </c>
      <c r="C7" s="190">
        <v>97</v>
      </c>
      <c r="D7" s="190">
        <v>380</v>
      </c>
      <c r="E7" s="190">
        <v>8</v>
      </c>
      <c r="F7" s="196">
        <v>0.951</v>
      </c>
      <c r="G7" s="192">
        <v>0.255</v>
      </c>
      <c r="H7" s="220">
        <v>17</v>
      </c>
      <c r="I7" s="220">
        <v>7.5</v>
      </c>
      <c r="J7" s="220">
        <v>4</v>
      </c>
      <c r="K7" s="220">
        <v>11.5</v>
      </c>
      <c r="L7" s="220">
        <v>4</v>
      </c>
    </row>
    <row r="8" spans="1:12" ht="12.75">
      <c r="A8" s="190" t="s">
        <v>107</v>
      </c>
      <c r="B8" s="190">
        <v>102</v>
      </c>
      <c r="C8" s="190">
        <v>96</v>
      </c>
      <c r="D8" s="190">
        <v>276</v>
      </c>
      <c r="E8" s="190">
        <v>8</v>
      </c>
      <c r="F8" s="196">
        <v>0.9412</v>
      </c>
      <c r="G8" s="192">
        <v>0.348</v>
      </c>
      <c r="H8" s="220">
        <v>19</v>
      </c>
      <c r="I8" s="220">
        <v>7.5</v>
      </c>
      <c r="J8" s="220">
        <v>5</v>
      </c>
      <c r="K8" s="220">
        <v>12.5</v>
      </c>
      <c r="L8" s="220">
        <v>5</v>
      </c>
    </row>
    <row r="9" spans="1:12" ht="12.75">
      <c r="A9" s="190" t="s">
        <v>106</v>
      </c>
      <c r="B9" s="190">
        <v>126</v>
      </c>
      <c r="C9" s="190">
        <v>117</v>
      </c>
      <c r="D9" s="190">
        <v>305</v>
      </c>
      <c r="E9" s="190">
        <v>9</v>
      </c>
      <c r="F9" s="196">
        <v>0.9286</v>
      </c>
      <c r="G9" s="192">
        <v>0.384</v>
      </c>
      <c r="H9" s="220">
        <v>21</v>
      </c>
      <c r="I9" s="220">
        <v>4.5</v>
      </c>
      <c r="J9" s="220">
        <v>8.5</v>
      </c>
      <c r="K9" s="220">
        <v>13</v>
      </c>
      <c r="L9" s="220">
        <v>6</v>
      </c>
    </row>
    <row r="10" spans="1:12" ht="12.75">
      <c r="A10" s="190" t="s">
        <v>65</v>
      </c>
      <c r="B10" s="190">
        <v>108</v>
      </c>
      <c r="C10" s="190">
        <v>97</v>
      </c>
      <c r="D10" s="190">
        <v>252</v>
      </c>
      <c r="E10" s="190">
        <v>10</v>
      </c>
      <c r="F10" s="196">
        <v>0.8981</v>
      </c>
      <c r="G10" s="192">
        <v>0.385</v>
      </c>
      <c r="H10" s="220">
        <v>21</v>
      </c>
      <c r="I10" s="220">
        <v>2.5</v>
      </c>
      <c r="J10" s="220">
        <v>13</v>
      </c>
      <c r="K10" s="220">
        <v>15.5</v>
      </c>
      <c r="L10" s="240">
        <v>7</v>
      </c>
    </row>
    <row r="11" spans="1:12" ht="12.75">
      <c r="A11" s="193" t="s">
        <v>108</v>
      </c>
      <c r="B11" s="190">
        <v>96</v>
      </c>
      <c r="C11" s="190">
        <v>96</v>
      </c>
      <c r="D11" s="190">
        <v>382</v>
      </c>
      <c r="E11" s="190">
        <v>8</v>
      </c>
      <c r="F11" s="196">
        <v>0.9271</v>
      </c>
      <c r="G11" s="192">
        <v>0.233</v>
      </c>
      <c r="H11" s="220">
        <v>16</v>
      </c>
      <c r="I11" s="220">
        <v>7.5</v>
      </c>
      <c r="J11" s="220">
        <v>10</v>
      </c>
      <c r="K11" s="220">
        <v>17.5</v>
      </c>
      <c r="L11" s="240">
        <v>9</v>
      </c>
    </row>
    <row r="12" spans="1:12" ht="12.75">
      <c r="A12" s="190" t="s">
        <v>67</v>
      </c>
      <c r="B12" s="190">
        <v>186</v>
      </c>
      <c r="C12" s="190">
        <v>174</v>
      </c>
      <c r="D12" s="190">
        <v>289</v>
      </c>
      <c r="E12" s="190">
        <v>6</v>
      </c>
      <c r="F12" s="196">
        <v>0.9355</v>
      </c>
      <c r="G12" s="192">
        <v>0.602</v>
      </c>
      <c r="H12" s="220">
        <v>34</v>
      </c>
      <c r="I12" s="220">
        <v>12</v>
      </c>
      <c r="J12" s="220">
        <v>6</v>
      </c>
      <c r="K12" s="220">
        <v>18</v>
      </c>
      <c r="L12" s="220">
        <v>10</v>
      </c>
    </row>
    <row r="13" spans="1:12" s="215" customFormat="1" ht="12.75">
      <c r="A13" s="190" t="s">
        <v>56</v>
      </c>
      <c r="B13" s="190">
        <v>102</v>
      </c>
      <c r="C13" s="190">
        <v>92</v>
      </c>
      <c r="D13" s="190">
        <v>310</v>
      </c>
      <c r="E13" s="190">
        <v>8</v>
      </c>
      <c r="F13" s="196">
        <v>0.902</v>
      </c>
      <c r="G13" s="192">
        <v>0.297</v>
      </c>
      <c r="H13" s="220">
        <v>18</v>
      </c>
      <c r="I13" s="220">
        <v>7.5</v>
      </c>
      <c r="J13" s="220">
        <v>12</v>
      </c>
      <c r="K13" s="220">
        <v>19.5</v>
      </c>
      <c r="L13" s="220">
        <v>11</v>
      </c>
    </row>
    <row r="14" spans="1:12" s="215" customFormat="1" ht="12.75">
      <c r="A14" s="190" t="s">
        <v>62</v>
      </c>
      <c r="B14" s="190">
        <v>102</v>
      </c>
      <c r="C14" s="190">
        <v>94</v>
      </c>
      <c r="D14" s="190">
        <v>294</v>
      </c>
      <c r="E14" s="190">
        <v>6</v>
      </c>
      <c r="F14" s="196">
        <v>0.9216</v>
      </c>
      <c r="G14" s="192">
        <v>0.32</v>
      </c>
      <c r="H14" s="220">
        <v>19</v>
      </c>
      <c r="I14" s="220">
        <v>12</v>
      </c>
      <c r="J14" s="220">
        <v>11</v>
      </c>
      <c r="K14" s="220">
        <v>23</v>
      </c>
      <c r="L14" s="240">
        <v>12</v>
      </c>
    </row>
    <row r="15" spans="1:12" s="215" customFormat="1" ht="12.75">
      <c r="A15" s="190" t="s">
        <v>61</v>
      </c>
      <c r="B15" s="190">
        <v>126</v>
      </c>
      <c r="C15" s="190">
        <v>117</v>
      </c>
      <c r="D15" s="190">
        <v>275</v>
      </c>
      <c r="E15" s="190">
        <v>5</v>
      </c>
      <c r="F15" s="196">
        <v>0.9286</v>
      </c>
      <c r="G15" s="192">
        <v>0.425</v>
      </c>
      <c r="H15" s="220">
        <v>23</v>
      </c>
      <c r="I15" s="220">
        <v>15</v>
      </c>
      <c r="J15" s="220">
        <v>8.5</v>
      </c>
      <c r="K15" s="220">
        <v>23.5</v>
      </c>
      <c r="L15" s="240">
        <v>13</v>
      </c>
    </row>
    <row r="16" spans="1:12" ht="12.75">
      <c r="A16" s="190" t="s">
        <v>72</v>
      </c>
      <c r="B16" s="190">
        <v>114</v>
      </c>
      <c r="C16" s="190">
        <v>99</v>
      </c>
      <c r="D16" s="190">
        <v>299</v>
      </c>
      <c r="E16" s="190">
        <v>6</v>
      </c>
      <c r="F16" s="196">
        <v>0.8684</v>
      </c>
      <c r="G16" s="192">
        <v>0.331</v>
      </c>
      <c r="H16" s="220">
        <v>19</v>
      </c>
      <c r="I16" s="220">
        <v>12</v>
      </c>
      <c r="J16" s="220">
        <v>15</v>
      </c>
      <c r="K16" s="220">
        <v>27</v>
      </c>
      <c r="L16" s="240">
        <v>14</v>
      </c>
    </row>
    <row r="17" spans="1:12" s="215" customFormat="1" ht="12.75">
      <c r="A17" s="193" t="s">
        <v>96</v>
      </c>
      <c r="B17" s="190">
        <v>126</v>
      </c>
      <c r="C17" s="190">
        <v>113</v>
      </c>
      <c r="D17" s="190">
        <v>333</v>
      </c>
      <c r="E17" s="190">
        <v>5</v>
      </c>
      <c r="F17" s="196">
        <v>0.8968</v>
      </c>
      <c r="G17" s="192">
        <v>0.339</v>
      </c>
      <c r="H17" s="220">
        <v>21</v>
      </c>
      <c r="I17" s="220">
        <v>15</v>
      </c>
      <c r="J17" s="220">
        <v>14</v>
      </c>
      <c r="K17" s="220">
        <v>29</v>
      </c>
      <c r="L17" s="240">
        <v>15</v>
      </c>
    </row>
    <row r="18" spans="1:12" s="215" customFormat="1" ht="12.75">
      <c r="A18" s="193" t="s">
        <v>69</v>
      </c>
      <c r="B18" s="190">
        <v>108</v>
      </c>
      <c r="C18" s="190">
        <v>93</v>
      </c>
      <c r="D18" s="190">
        <v>313</v>
      </c>
      <c r="E18" s="190">
        <v>4</v>
      </c>
      <c r="F18" s="196">
        <v>0.8611</v>
      </c>
      <c r="G18" s="192">
        <v>0.297</v>
      </c>
      <c r="H18" s="220">
        <v>18</v>
      </c>
      <c r="I18" s="220">
        <v>19</v>
      </c>
      <c r="J18" s="220">
        <v>16</v>
      </c>
      <c r="K18" s="220">
        <v>35</v>
      </c>
      <c r="L18" s="220">
        <v>16</v>
      </c>
    </row>
    <row r="19" spans="1:12" s="215" customFormat="1" ht="12.75">
      <c r="A19" s="190" t="s">
        <v>109</v>
      </c>
      <c r="B19" s="190">
        <v>108</v>
      </c>
      <c r="C19" s="190">
        <v>90</v>
      </c>
      <c r="D19" s="190">
        <v>318</v>
      </c>
      <c r="E19" s="190">
        <v>4</v>
      </c>
      <c r="F19" s="196">
        <v>0.8333</v>
      </c>
      <c r="G19" s="192">
        <v>0.283</v>
      </c>
      <c r="H19" s="220">
        <v>18</v>
      </c>
      <c r="I19" s="220">
        <v>19</v>
      </c>
      <c r="J19" s="220">
        <v>18</v>
      </c>
      <c r="K19" s="220">
        <v>37</v>
      </c>
      <c r="L19" s="220">
        <v>18</v>
      </c>
    </row>
    <row r="20" spans="1:12" s="234" customFormat="1" ht="12.75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spans="1:12" s="243" customFormat="1" ht="12.75">
      <c r="A21" s="238" t="s">
        <v>112</v>
      </c>
      <c r="B21" s="235"/>
      <c r="C21" s="235"/>
      <c r="D21" s="235"/>
      <c r="E21" s="235"/>
      <c r="F21" s="236"/>
      <c r="G21" s="237"/>
      <c r="H21" s="241"/>
      <c r="I21" s="241"/>
      <c r="J21" s="241"/>
      <c r="K21" s="241"/>
      <c r="L21" s="241"/>
    </row>
    <row r="22" spans="1:12" ht="12.75">
      <c r="A22" s="220"/>
      <c r="B22" s="220"/>
      <c r="C22" s="220"/>
      <c r="D22" s="220"/>
      <c r="E22" s="220"/>
      <c r="F22" s="239"/>
      <c r="G22" s="220"/>
      <c r="H22" s="220"/>
      <c r="I22" s="220"/>
      <c r="J22" s="220"/>
      <c r="K22" s="220"/>
      <c r="L22" s="220"/>
    </row>
    <row r="23" spans="1:12" s="233" customFormat="1" ht="12.75">
      <c r="A23" s="190" t="s">
        <v>110</v>
      </c>
      <c r="B23" s="190">
        <v>102</v>
      </c>
      <c r="C23" s="190">
        <v>95</v>
      </c>
      <c r="D23" s="190">
        <v>286</v>
      </c>
      <c r="E23" s="190">
        <v>7</v>
      </c>
      <c r="F23" s="196">
        <v>0.9314</v>
      </c>
      <c r="G23" s="192">
        <v>0.332</v>
      </c>
      <c r="H23" s="220">
        <v>19</v>
      </c>
      <c r="I23" s="220">
        <v>10</v>
      </c>
      <c r="J23" s="220">
        <v>7</v>
      </c>
      <c r="K23" s="220">
        <v>17</v>
      </c>
      <c r="L23" s="240">
        <v>8</v>
      </c>
    </row>
    <row r="24" spans="1:12" ht="12.75">
      <c r="A24" s="193" t="s">
        <v>95</v>
      </c>
      <c r="B24" s="190">
        <v>90</v>
      </c>
      <c r="C24" s="190">
        <v>66</v>
      </c>
      <c r="D24" s="190">
        <v>362</v>
      </c>
      <c r="E24" s="190">
        <v>5</v>
      </c>
      <c r="F24" s="196">
        <v>0.7333</v>
      </c>
      <c r="G24" s="192">
        <v>0.182</v>
      </c>
      <c r="H24" s="220">
        <v>15</v>
      </c>
      <c r="I24" s="220">
        <v>15</v>
      </c>
      <c r="J24" s="220">
        <v>21</v>
      </c>
      <c r="K24" s="220">
        <v>36</v>
      </c>
      <c r="L24" s="220">
        <v>17</v>
      </c>
    </row>
    <row r="25" spans="1:12" s="243" customFormat="1" ht="12.75">
      <c r="A25" s="190" t="s">
        <v>66</v>
      </c>
      <c r="B25" s="190">
        <v>96</v>
      </c>
      <c r="C25" s="190">
        <v>78</v>
      </c>
      <c r="D25" s="190">
        <v>252</v>
      </c>
      <c r="E25" s="190">
        <v>4</v>
      </c>
      <c r="F25" s="196">
        <v>0.8125</v>
      </c>
      <c r="G25" s="192">
        <v>0.31</v>
      </c>
      <c r="H25" s="220">
        <v>19</v>
      </c>
      <c r="I25" s="220">
        <v>19</v>
      </c>
      <c r="J25" s="220">
        <v>19</v>
      </c>
      <c r="K25" s="220">
        <v>38</v>
      </c>
      <c r="L25" s="220">
        <v>19</v>
      </c>
    </row>
    <row r="26" spans="1:12" ht="12.75">
      <c r="A26" s="190" t="s">
        <v>64</v>
      </c>
      <c r="B26" s="190">
        <v>126</v>
      </c>
      <c r="C26" s="190">
        <v>97</v>
      </c>
      <c r="D26" s="190">
        <v>271</v>
      </c>
      <c r="E26" s="190">
        <v>4</v>
      </c>
      <c r="F26" s="196">
        <v>0.7698</v>
      </c>
      <c r="G26" s="192">
        <v>0.358</v>
      </c>
      <c r="H26" s="220">
        <v>21</v>
      </c>
      <c r="I26" s="220">
        <v>19</v>
      </c>
      <c r="J26" s="220">
        <v>20</v>
      </c>
      <c r="K26" s="220">
        <v>39</v>
      </c>
      <c r="L26" s="220">
        <v>20</v>
      </c>
    </row>
    <row r="27" spans="1:12" s="243" customFormat="1" ht="12.75">
      <c r="A27" s="190" t="s">
        <v>111</v>
      </c>
      <c r="B27" s="190">
        <v>114</v>
      </c>
      <c r="C27" s="190">
        <v>97</v>
      </c>
      <c r="D27" s="190">
        <v>385</v>
      </c>
      <c r="E27" s="190">
        <v>0</v>
      </c>
      <c r="F27" s="196">
        <v>0.8509</v>
      </c>
      <c r="G27" s="192">
        <v>0.252</v>
      </c>
      <c r="H27" s="220">
        <v>19</v>
      </c>
      <c r="I27" s="220">
        <v>23.5</v>
      </c>
      <c r="J27" s="220">
        <v>17</v>
      </c>
      <c r="K27" s="220">
        <v>40.5</v>
      </c>
      <c r="L27" s="220">
        <v>21</v>
      </c>
    </row>
    <row r="28" spans="1:12" s="243" customFormat="1" ht="12.75">
      <c r="A28" s="190" t="s">
        <v>60</v>
      </c>
      <c r="B28" s="190">
        <v>90</v>
      </c>
      <c r="C28" s="190">
        <v>66</v>
      </c>
      <c r="D28" s="190">
        <v>345</v>
      </c>
      <c r="E28" s="190">
        <v>4</v>
      </c>
      <c r="F28" s="196">
        <v>0.7333</v>
      </c>
      <c r="G28" s="192">
        <v>0.191</v>
      </c>
      <c r="H28" s="220">
        <v>15</v>
      </c>
      <c r="I28" s="220">
        <v>19</v>
      </c>
      <c r="J28" s="220">
        <v>22</v>
      </c>
      <c r="K28" s="220">
        <v>41</v>
      </c>
      <c r="L28" s="220">
        <v>22</v>
      </c>
    </row>
    <row r="29" spans="1:12" s="215" customFormat="1" ht="12.75">
      <c r="A29" s="190" t="s">
        <v>98</v>
      </c>
      <c r="B29" s="190">
        <v>90</v>
      </c>
      <c r="C29" s="190">
        <v>54</v>
      </c>
      <c r="D29" s="190">
        <v>403</v>
      </c>
      <c r="E29" s="190">
        <v>2</v>
      </c>
      <c r="F29" s="196">
        <v>0.6</v>
      </c>
      <c r="G29" s="192">
        <v>0.134</v>
      </c>
      <c r="H29" s="220">
        <v>15</v>
      </c>
      <c r="I29" s="220">
        <v>22</v>
      </c>
      <c r="J29" s="220">
        <v>23</v>
      </c>
      <c r="K29" s="220">
        <v>45</v>
      </c>
      <c r="L29" s="220">
        <v>23</v>
      </c>
    </row>
    <row r="30" spans="1:12" s="215" customFormat="1" ht="12.75">
      <c r="A30" s="190" t="s">
        <v>54</v>
      </c>
      <c r="B30" s="190">
        <v>90</v>
      </c>
      <c r="C30" s="190">
        <v>38</v>
      </c>
      <c r="D30" s="190">
        <v>354</v>
      </c>
      <c r="E30" s="190">
        <v>0</v>
      </c>
      <c r="F30" s="196">
        <v>0.4222</v>
      </c>
      <c r="G30" s="192">
        <v>0.107</v>
      </c>
      <c r="H30" s="220">
        <v>15</v>
      </c>
      <c r="I30" s="220">
        <v>23.5</v>
      </c>
      <c r="J30" s="220">
        <v>24</v>
      </c>
      <c r="K30" s="220">
        <v>47.5</v>
      </c>
      <c r="L30" s="220">
        <v>24</v>
      </c>
    </row>
    <row r="31" spans="1:12" s="215" customFormat="1" ht="12.75">
      <c r="A31" s="190"/>
      <c r="B31" s="195"/>
      <c r="C31" s="195"/>
      <c r="D31" s="195"/>
      <c r="E31" s="195"/>
      <c r="F31" s="223"/>
      <c r="G31" s="195"/>
      <c r="H31" s="220"/>
      <c r="I31" s="247"/>
      <c r="J31" s="247"/>
      <c r="K31" s="220"/>
      <c r="L31" s="220"/>
    </row>
    <row r="32" spans="1:12" s="215" customFormat="1" ht="12.75">
      <c r="A32" s="190"/>
      <c r="B32" s="195"/>
      <c r="C32" s="195"/>
      <c r="D32" s="195"/>
      <c r="E32" s="195"/>
      <c r="F32" s="223"/>
      <c r="G32" s="195"/>
      <c r="H32" s="220"/>
      <c r="I32" s="247"/>
      <c r="J32" s="241"/>
      <c r="K32" s="220"/>
      <c r="L32" s="220"/>
    </row>
    <row r="33" spans="1:12" s="215" customFormat="1" ht="12.75">
      <c r="A33" s="190"/>
      <c r="B33" s="195"/>
      <c r="C33" s="195"/>
      <c r="D33" s="195"/>
      <c r="E33" s="195"/>
      <c r="F33" s="223"/>
      <c r="G33" s="195"/>
      <c r="H33" s="220"/>
      <c r="I33" s="241"/>
      <c r="J33" s="241"/>
      <c r="K33" s="220"/>
      <c r="L33" s="220"/>
    </row>
    <row r="34" spans="1:12" s="215" customFormat="1" ht="12.75">
      <c r="A34" s="220"/>
      <c r="B34" s="220"/>
      <c r="C34" s="220"/>
      <c r="D34" s="220"/>
      <c r="E34" s="220"/>
      <c r="F34" s="239"/>
      <c r="G34" s="220"/>
      <c r="H34" s="220"/>
      <c r="I34" s="220"/>
      <c r="J34" s="220"/>
      <c r="K34" s="220"/>
      <c r="L34" s="220"/>
    </row>
    <row r="35" spans="1:12" s="215" customFormat="1" ht="12.75">
      <c r="A35" s="193"/>
      <c r="B35" s="190"/>
      <c r="C35" s="190"/>
      <c r="D35" s="190"/>
      <c r="E35" s="190"/>
      <c r="F35" s="196"/>
      <c r="G35" s="192"/>
      <c r="H35" s="220"/>
      <c r="I35" s="220"/>
      <c r="J35" s="220"/>
      <c r="K35" s="220"/>
      <c r="L35" s="220"/>
    </row>
    <row r="36" spans="1:12" s="215" customFormat="1" ht="12.75">
      <c r="A36" s="220"/>
      <c r="B36" s="219"/>
      <c r="C36" s="219"/>
      <c r="D36" s="219"/>
      <c r="E36" s="219"/>
      <c r="F36" s="219"/>
      <c r="G36" s="219"/>
      <c r="H36" s="220"/>
      <c r="I36" s="220"/>
      <c r="J36" s="220"/>
      <c r="K36" s="220"/>
      <c r="L36" s="220"/>
    </row>
    <row r="37" spans="1:12" s="215" customFormat="1" ht="12.75">
      <c r="A37" s="242"/>
      <c r="H37" s="242"/>
      <c r="I37" s="242"/>
      <c r="J37" s="242"/>
      <c r="K37" s="242"/>
      <c r="L37" s="221"/>
    </row>
    <row r="39" spans="1:11" ht="12.75">
      <c r="A39" s="226"/>
      <c r="B39" s="226"/>
      <c r="C39" s="226"/>
      <c r="D39" s="226"/>
      <c r="E39" s="226"/>
      <c r="F39" s="231"/>
      <c r="G39" s="232"/>
      <c r="H39" s="222"/>
      <c r="I39" s="222"/>
      <c r="J39" s="222"/>
      <c r="K39" s="222"/>
    </row>
    <row r="40" spans="1:11" ht="12.75">
      <c r="A40" s="226"/>
      <c r="B40" s="226"/>
      <c r="C40" s="226"/>
      <c r="D40" s="226"/>
      <c r="E40" s="226"/>
      <c r="F40" s="231"/>
      <c r="G40" s="232"/>
      <c r="H40" s="222"/>
      <c r="I40" s="222"/>
      <c r="J40" s="222"/>
      <c r="K40" s="222"/>
    </row>
    <row r="41" spans="1:11" ht="12.75">
      <c r="A41" s="226"/>
      <c r="B41" s="226"/>
      <c r="C41" s="226"/>
      <c r="D41" s="226"/>
      <c r="E41" s="226"/>
      <c r="F41" s="231"/>
      <c r="G41" s="232"/>
      <c r="H41" s="222"/>
      <c r="I41" s="222"/>
      <c r="J41" s="222"/>
      <c r="K41" s="222"/>
    </row>
    <row r="42" spans="1:11" ht="12.75">
      <c r="A42" s="222"/>
      <c r="B42" s="222"/>
      <c r="C42" s="222"/>
      <c r="D42" s="222"/>
      <c r="E42" s="222"/>
      <c r="F42" s="225"/>
      <c r="G42" s="222"/>
      <c r="H42" s="222"/>
      <c r="I42" s="222"/>
      <c r="J42" s="222"/>
      <c r="K42" s="222"/>
    </row>
    <row r="44" spans="1:11" ht="12.75">
      <c r="A44" s="226"/>
      <c r="B44" s="227"/>
      <c r="C44" s="227"/>
      <c r="D44" s="227"/>
      <c r="E44" s="227"/>
      <c r="F44" s="228"/>
      <c r="G44" s="227"/>
      <c r="H44" s="222"/>
      <c r="I44" s="222"/>
      <c r="J44" s="222"/>
      <c r="K44" s="222"/>
    </row>
    <row r="45" spans="1:11" ht="12.75">
      <c r="A45" s="226"/>
      <c r="B45" s="227"/>
      <c r="C45" s="227"/>
      <c r="D45" s="227"/>
      <c r="E45" s="227"/>
      <c r="F45" s="228"/>
      <c r="G45" s="227"/>
      <c r="H45" s="222"/>
      <c r="I45" s="222"/>
      <c r="J45" s="222"/>
      <c r="K45" s="222"/>
    </row>
    <row r="46" spans="1:11" ht="12.75">
      <c r="A46" s="226"/>
      <c r="B46" s="227"/>
      <c r="C46" s="227"/>
      <c r="D46" s="227"/>
      <c r="E46" s="227"/>
      <c r="F46" s="229"/>
      <c r="G46" s="230"/>
      <c r="H46" s="222"/>
      <c r="I46" s="222"/>
      <c r="J46" s="222"/>
      <c r="K46" s="2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6" sqref="A6:G6"/>
    </sheetView>
  </sheetViews>
  <sheetFormatPr defaultColWidth="9.00390625" defaultRowHeight="12.75"/>
  <cols>
    <col min="1" max="1" width="15.75390625" style="0" customWidth="1"/>
    <col min="2" max="2" width="3.75390625" style="0" customWidth="1"/>
    <col min="3" max="3" width="9.375" style="0" customWidth="1"/>
    <col min="5" max="5" width="9.75390625" style="0" customWidth="1"/>
    <col min="6" max="6" width="8.875" style="0" customWidth="1"/>
    <col min="7" max="7" width="9.875" style="0" customWidth="1"/>
    <col min="8" max="8" width="10.25390625" style="0" customWidth="1"/>
    <col min="9" max="9" width="9.00390625" style="0" customWidth="1"/>
    <col min="10" max="10" width="7.375" style="0" customWidth="1"/>
    <col min="11" max="11" width="8.00390625" style="0" customWidth="1"/>
    <col min="12" max="12" width="7.00390625" style="0" customWidth="1"/>
    <col min="13" max="13" width="6.875" style="0" customWidth="1"/>
    <col min="14" max="14" width="1.00390625" style="0" customWidth="1"/>
    <col min="15" max="16" width="10.00390625" style="0" customWidth="1"/>
    <col min="17" max="17" width="10.25390625" style="0" customWidth="1"/>
    <col min="18" max="18" width="1.00390625" style="0" customWidth="1"/>
    <col min="19" max="22" width="10.25390625" style="0" customWidth="1"/>
    <col min="23" max="23" width="11.00390625" style="1" customWidth="1"/>
    <col min="24" max="24" width="8.25390625" style="0" customWidth="1"/>
  </cols>
  <sheetData>
    <row r="1" spans="1:23" s="30" customFormat="1" ht="23.25">
      <c r="A1" s="12" t="s">
        <v>38</v>
      </c>
      <c r="B1" s="12"/>
      <c r="C1" s="12"/>
      <c r="D1" s="27"/>
      <c r="E1" s="28"/>
      <c r="F1" s="28"/>
      <c r="G1" s="2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8"/>
    </row>
    <row r="2" ht="13.5" thickBot="1"/>
    <row r="3" spans="1:23" ht="13.5" thickBot="1">
      <c r="A3" s="1"/>
      <c r="B3" s="1"/>
      <c r="C3" s="1"/>
      <c r="D3" s="24" t="s">
        <v>37</v>
      </c>
      <c r="E3" s="25"/>
      <c r="F3" s="25"/>
      <c r="G3" s="25"/>
      <c r="H3" s="25"/>
      <c r="I3" s="26"/>
      <c r="J3" s="50"/>
      <c r="K3" s="3"/>
      <c r="L3" s="3"/>
      <c r="M3" s="1"/>
      <c r="N3" s="1"/>
      <c r="O3" s="41" t="s">
        <v>33</v>
      </c>
      <c r="P3" s="42"/>
      <c r="Q3" s="43"/>
      <c r="R3" s="33"/>
      <c r="S3" s="44" t="s">
        <v>34</v>
      </c>
      <c r="T3" s="45"/>
      <c r="U3" s="45"/>
      <c r="V3" s="46"/>
      <c r="W3" s="143" t="s">
        <v>36</v>
      </c>
    </row>
    <row r="4" spans="1:23" ht="12.75">
      <c r="A4" s="18"/>
      <c r="B4" s="34"/>
      <c r="C4" s="22" t="s">
        <v>28</v>
      </c>
      <c r="D4" s="4" t="s">
        <v>29</v>
      </c>
      <c r="E4" s="23" t="s">
        <v>22</v>
      </c>
      <c r="F4" s="4" t="s">
        <v>30</v>
      </c>
      <c r="G4" s="23" t="s">
        <v>14</v>
      </c>
      <c r="H4" s="4" t="s">
        <v>7</v>
      </c>
      <c r="I4" s="23" t="s">
        <v>31</v>
      </c>
      <c r="J4" s="51" t="s">
        <v>23</v>
      </c>
      <c r="K4" s="6" t="s">
        <v>23</v>
      </c>
      <c r="L4" s="22" t="s">
        <v>23</v>
      </c>
      <c r="M4" s="22" t="s">
        <v>24</v>
      </c>
      <c r="N4" s="67"/>
      <c r="O4" s="18" t="s">
        <v>22</v>
      </c>
      <c r="P4" s="22" t="s">
        <v>22</v>
      </c>
      <c r="Q4" s="19" t="s">
        <v>22</v>
      </c>
      <c r="R4" s="47"/>
      <c r="S4" s="19" t="s">
        <v>22</v>
      </c>
      <c r="T4" s="22" t="s">
        <v>22</v>
      </c>
      <c r="U4" s="34" t="s">
        <v>22</v>
      </c>
      <c r="V4" s="34" t="s">
        <v>35</v>
      </c>
      <c r="W4" s="37" t="s">
        <v>27</v>
      </c>
    </row>
    <row r="5" spans="1:23" ht="12.75">
      <c r="A5" s="107" t="s">
        <v>32</v>
      </c>
      <c r="B5" s="108"/>
      <c r="C5" s="23" t="s">
        <v>25</v>
      </c>
      <c r="D5" s="52" t="s">
        <v>25</v>
      </c>
      <c r="E5" s="109" t="s">
        <v>17</v>
      </c>
      <c r="F5" s="52" t="s">
        <v>18</v>
      </c>
      <c r="G5" s="76" t="s">
        <v>19</v>
      </c>
      <c r="H5" s="110" t="s">
        <v>6</v>
      </c>
      <c r="I5" s="76"/>
      <c r="J5" s="111" t="s">
        <v>11</v>
      </c>
      <c r="K5" s="76" t="s">
        <v>20</v>
      </c>
      <c r="L5" s="76" t="s">
        <v>15</v>
      </c>
      <c r="M5" s="76" t="s">
        <v>21</v>
      </c>
      <c r="N5" s="112"/>
      <c r="O5" s="111" t="s">
        <v>16</v>
      </c>
      <c r="P5" s="76" t="s">
        <v>17</v>
      </c>
      <c r="Q5" s="110" t="s">
        <v>18</v>
      </c>
      <c r="R5" s="48"/>
      <c r="S5" s="110" t="s">
        <v>16</v>
      </c>
      <c r="T5" s="76" t="s">
        <v>17</v>
      </c>
      <c r="U5" s="113" t="s">
        <v>18</v>
      </c>
      <c r="V5" s="113" t="s">
        <v>8</v>
      </c>
      <c r="W5" s="114" t="s">
        <v>16</v>
      </c>
    </row>
    <row r="6" spans="1:23" ht="12.75">
      <c r="A6" s="82"/>
      <c r="B6" s="83"/>
      <c r="C6" s="84">
        <v>0</v>
      </c>
      <c r="D6" s="80">
        <f aca="true" t="shared" si="0" ref="D6:D29">C6*6</f>
        <v>0</v>
      </c>
      <c r="E6" s="78">
        <v>0</v>
      </c>
      <c r="F6" s="79">
        <v>0</v>
      </c>
      <c r="G6" s="80">
        <v>0</v>
      </c>
      <c r="H6" s="85" t="e">
        <f aca="true" t="shared" si="1" ref="H6:H29">E6/D6</f>
        <v>#DIV/0!</v>
      </c>
      <c r="I6" s="86" t="e">
        <f aca="true" t="shared" si="2" ref="I6:I29">E6/F6</f>
        <v>#DIV/0!</v>
      </c>
      <c r="J6" s="87">
        <v>0</v>
      </c>
      <c r="K6" s="87">
        <v>0</v>
      </c>
      <c r="L6" s="80">
        <v>0</v>
      </c>
      <c r="M6" s="79">
        <v>0</v>
      </c>
      <c r="N6" s="93"/>
      <c r="O6" s="88">
        <v>0</v>
      </c>
      <c r="P6" s="78">
        <v>0</v>
      </c>
      <c r="Q6" s="79">
        <v>0</v>
      </c>
      <c r="R6" s="115"/>
      <c r="S6" s="78">
        <f aca="true" t="shared" si="3" ref="S6:S29">D6+O6</f>
        <v>0</v>
      </c>
      <c r="T6" s="79">
        <f aca="true" t="shared" si="4" ref="T6:T29">E6+P6</f>
        <v>0</v>
      </c>
      <c r="U6" s="80">
        <f aca="true" t="shared" si="5" ref="U6:U29">F6+Q6</f>
        <v>0</v>
      </c>
      <c r="V6" s="81" t="e">
        <f aca="true" t="shared" si="6" ref="V6:V29">T6/U6</f>
        <v>#DIV/0!</v>
      </c>
      <c r="W6" s="80">
        <v>0</v>
      </c>
    </row>
    <row r="7" spans="1:23" ht="12.75">
      <c r="A7" s="82"/>
      <c r="B7" s="83"/>
      <c r="C7" s="84">
        <v>0</v>
      </c>
      <c r="D7" s="80">
        <f t="shared" si="0"/>
        <v>0</v>
      </c>
      <c r="E7" s="78">
        <v>0</v>
      </c>
      <c r="F7" s="79">
        <v>0</v>
      </c>
      <c r="G7" s="80">
        <v>0</v>
      </c>
      <c r="H7" s="85" t="e">
        <f t="shared" si="1"/>
        <v>#DIV/0!</v>
      </c>
      <c r="I7" s="86" t="e">
        <f t="shared" si="2"/>
        <v>#DIV/0!</v>
      </c>
      <c r="J7" s="87">
        <v>0</v>
      </c>
      <c r="K7" s="87">
        <v>0</v>
      </c>
      <c r="L7" s="80">
        <f aca="true" t="shared" si="7" ref="L7:L29">J7+K7</f>
        <v>0</v>
      </c>
      <c r="M7" s="79">
        <v>0</v>
      </c>
      <c r="N7" s="68"/>
      <c r="O7" s="88">
        <v>0</v>
      </c>
      <c r="P7" s="78">
        <v>0</v>
      </c>
      <c r="Q7" s="79">
        <v>0</v>
      </c>
      <c r="R7" s="77"/>
      <c r="S7" s="78">
        <f t="shared" si="3"/>
        <v>0</v>
      </c>
      <c r="T7" s="79">
        <f t="shared" si="4"/>
        <v>0</v>
      </c>
      <c r="U7" s="80">
        <f t="shared" si="5"/>
        <v>0</v>
      </c>
      <c r="V7" s="81" t="e">
        <f t="shared" si="6"/>
        <v>#DIV/0!</v>
      </c>
      <c r="W7" s="89">
        <v>0</v>
      </c>
    </row>
    <row r="8" spans="1:23" ht="12.75">
      <c r="A8" s="82"/>
      <c r="B8" s="83"/>
      <c r="C8" s="84">
        <v>0</v>
      </c>
      <c r="D8" s="80">
        <f t="shared" si="0"/>
        <v>0</v>
      </c>
      <c r="E8" s="78">
        <v>0</v>
      </c>
      <c r="F8" s="79">
        <v>0</v>
      </c>
      <c r="G8" s="80">
        <v>0</v>
      </c>
      <c r="H8" s="85" t="e">
        <f t="shared" si="1"/>
        <v>#DIV/0!</v>
      </c>
      <c r="I8" s="86" t="e">
        <f t="shared" si="2"/>
        <v>#DIV/0!</v>
      </c>
      <c r="J8" s="87">
        <v>0</v>
      </c>
      <c r="K8" s="87">
        <v>0</v>
      </c>
      <c r="L8" s="80">
        <f t="shared" si="7"/>
        <v>0</v>
      </c>
      <c r="M8" s="79">
        <v>0</v>
      </c>
      <c r="N8" s="68"/>
      <c r="O8" s="88">
        <v>0</v>
      </c>
      <c r="P8" s="78">
        <v>0</v>
      </c>
      <c r="Q8" s="79">
        <v>0</v>
      </c>
      <c r="R8" s="77"/>
      <c r="S8" s="78">
        <f t="shared" si="3"/>
        <v>0</v>
      </c>
      <c r="T8" s="79">
        <f t="shared" si="4"/>
        <v>0</v>
      </c>
      <c r="U8" s="80">
        <f t="shared" si="5"/>
        <v>0</v>
      </c>
      <c r="V8" s="81" t="e">
        <f t="shared" si="6"/>
        <v>#DIV/0!</v>
      </c>
      <c r="W8" s="80">
        <v>0</v>
      </c>
    </row>
    <row r="9" spans="1:23" ht="12.75">
      <c r="A9" s="90"/>
      <c r="B9" s="91"/>
      <c r="C9" s="92">
        <v>0</v>
      </c>
      <c r="D9" s="80">
        <f t="shared" si="0"/>
        <v>0</v>
      </c>
      <c r="E9" s="78">
        <v>0</v>
      </c>
      <c r="F9" s="79">
        <v>0</v>
      </c>
      <c r="G9" s="80">
        <v>0</v>
      </c>
      <c r="H9" s="85" t="e">
        <f t="shared" si="1"/>
        <v>#DIV/0!</v>
      </c>
      <c r="I9" s="86" t="e">
        <f t="shared" si="2"/>
        <v>#DIV/0!</v>
      </c>
      <c r="J9" s="87">
        <v>0</v>
      </c>
      <c r="K9" s="87">
        <v>0</v>
      </c>
      <c r="L9" s="80">
        <f t="shared" si="7"/>
        <v>0</v>
      </c>
      <c r="M9" s="79">
        <v>0</v>
      </c>
      <c r="N9" s="93"/>
      <c r="O9" s="88">
        <v>0</v>
      </c>
      <c r="P9" s="78">
        <v>0</v>
      </c>
      <c r="Q9" s="79">
        <v>0</v>
      </c>
      <c r="R9" s="77"/>
      <c r="S9" s="78">
        <f t="shared" si="3"/>
        <v>0</v>
      </c>
      <c r="T9" s="79">
        <f t="shared" si="4"/>
        <v>0</v>
      </c>
      <c r="U9" s="80">
        <f t="shared" si="5"/>
        <v>0</v>
      </c>
      <c r="V9" s="81" t="e">
        <f t="shared" si="6"/>
        <v>#DIV/0!</v>
      </c>
      <c r="W9" s="80">
        <v>0</v>
      </c>
    </row>
    <row r="10" spans="1:23" ht="12.75">
      <c r="A10" s="82"/>
      <c r="B10" s="83"/>
      <c r="C10" s="84">
        <v>0</v>
      </c>
      <c r="D10" s="80">
        <f t="shared" si="0"/>
        <v>0</v>
      </c>
      <c r="E10" s="78">
        <v>0</v>
      </c>
      <c r="F10" s="79">
        <v>0</v>
      </c>
      <c r="G10" s="80">
        <v>0</v>
      </c>
      <c r="H10" s="85" t="e">
        <f t="shared" si="1"/>
        <v>#DIV/0!</v>
      </c>
      <c r="I10" s="86" t="e">
        <f t="shared" si="2"/>
        <v>#DIV/0!</v>
      </c>
      <c r="J10" s="87">
        <v>0</v>
      </c>
      <c r="K10" s="87">
        <v>0</v>
      </c>
      <c r="L10" s="80">
        <f t="shared" si="7"/>
        <v>0</v>
      </c>
      <c r="M10" s="79">
        <v>0</v>
      </c>
      <c r="N10" s="68"/>
      <c r="O10" s="88">
        <v>0</v>
      </c>
      <c r="P10" s="78">
        <v>0</v>
      </c>
      <c r="Q10" s="79">
        <v>0</v>
      </c>
      <c r="R10" s="77"/>
      <c r="S10" s="78">
        <f t="shared" si="3"/>
        <v>0</v>
      </c>
      <c r="T10" s="79">
        <f t="shared" si="4"/>
        <v>0</v>
      </c>
      <c r="U10" s="80">
        <f t="shared" si="5"/>
        <v>0</v>
      </c>
      <c r="V10" s="81" t="e">
        <f t="shared" si="6"/>
        <v>#DIV/0!</v>
      </c>
      <c r="W10" s="80">
        <v>0</v>
      </c>
    </row>
    <row r="11" spans="1:23" ht="12.75">
      <c r="A11" s="90"/>
      <c r="B11" s="91"/>
      <c r="C11" s="84">
        <v>0</v>
      </c>
      <c r="D11" s="80">
        <f t="shared" si="0"/>
        <v>0</v>
      </c>
      <c r="E11" s="78">
        <v>0</v>
      </c>
      <c r="F11" s="79">
        <v>0</v>
      </c>
      <c r="G11" s="80">
        <v>0</v>
      </c>
      <c r="H11" s="85" t="e">
        <f t="shared" si="1"/>
        <v>#DIV/0!</v>
      </c>
      <c r="I11" s="86" t="e">
        <f t="shared" si="2"/>
        <v>#DIV/0!</v>
      </c>
      <c r="J11" s="87">
        <v>0</v>
      </c>
      <c r="K11" s="87">
        <v>0</v>
      </c>
      <c r="L11" s="80">
        <f t="shared" si="7"/>
        <v>0</v>
      </c>
      <c r="M11" s="79">
        <v>0</v>
      </c>
      <c r="N11" s="68"/>
      <c r="O11" s="88">
        <v>0</v>
      </c>
      <c r="P11" s="78">
        <v>0</v>
      </c>
      <c r="Q11" s="79">
        <v>0</v>
      </c>
      <c r="R11" s="77"/>
      <c r="S11" s="78">
        <f t="shared" si="3"/>
        <v>0</v>
      </c>
      <c r="T11" s="79">
        <f t="shared" si="4"/>
        <v>0</v>
      </c>
      <c r="U11" s="80">
        <f t="shared" si="5"/>
        <v>0</v>
      </c>
      <c r="V11" s="81" t="e">
        <f t="shared" si="6"/>
        <v>#DIV/0!</v>
      </c>
      <c r="W11" s="80">
        <v>0</v>
      </c>
    </row>
    <row r="12" spans="1:23" ht="12.75">
      <c r="A12" s="163"/>
      <c r="B12" s="164"/>
      <c r="C12" s="165">
        <v>0</v>
      </c>
      <c r="D12" s="166">
        <f t="shared" si="0"/>
        <v>0</v>
      </c>
      <c r="E12" s="167">
        <v>0</v>
      </c>
      <c r="F12" s="168">
        <v>0</v>
      </c>
      <c r="G12" s="166">
        <v>0</v>
      </c>
      <c r="H12" s="169" t="e">
        <f t="shared" si="1"/>
        <v>#DIV/0!</v>
      </c>
      <c r="I12" s="170" t="e">
        <f t="shared" si="2"/>
        <v>#DIV/0!</v>
      </c>
      <c r="J12" s="171">
        <v>0</v>
      </c>
      <c r="K12" s="171">
        <v>0</v>
      </c>
      <c r="L12" s="166">
        <f t="shared" si="7"/>
        <v>0</v>
      </c>
      <c r="M12" s="168">
        <v>0</v>
      </c>
      <c r="N12" s="172"/>
      <c r="O12" s="173">
        <v>0</v>
      </c>
      <c r="P12" s="167">
        <v>0</v>
      </c>
      <c r="Q12" s="168">
        <v>0</v>
      </c>
      <c r="R12" s="77"/>
      <c r="S12" s="167">
        <f t="shared" si="3"/>
        <v>0</v>
      </c>
      <c r="T12" s="168">
        <f t="shared" si="4"/>
        <v>0</v>
      </c>
      <c r="U12" s="166">
        <f t="shared" si="5"/>
        <v>0</v>
      </c>
      <c r="V12" s="174" t="e">
        <f t="shared" si="6"/>
        <v>#DIV/0!</v>
      </c>
      <c r="W12" s="166">
        <v>0</v>
      </c>
    </row>
    <row r="13" spans="1:23" ht="13.5" thickBot="1">
      <c r="A13" s="116"/>
      <c r="B13" s="117"/>
      <c r="C13" s="118">
        <v>0</v>
      </c>
      <c r="D13" s="119">
        <f t="shared" si="0"/>
        <v>0</v>
      </c>
      <c r="E13" s="120">
        <v>0</v>
      </c>
      <c r="F13" s="121">
        <v>0</v>
      </c>
      <c r="G13" s="119">
        <v>0</v>
      </c>
      <c r="H13" s="122" t="e">
        <f t="shared" si="1"/>
        <v>#DIV/0!</v>
      </c>
      <c r="I13" s="123" t="e">
        <f t="shared" si="2"/>
        <v>#DIV/0!</v>
      </c>
      <c r="J13" s="124">
        <v>0</v>
      </c>
      <c r="K13" s="124">
        <v>0</v>
      </c>
      <c r="L13" s="119">
        <f t="shared" si="7"/>
        <v>0</v>
      </c>
      <c r="M13" s="121">
        <v>0</v>
      </c>
      <c r="N13" s="70"/>
      <c r="O13" s="125">
        <v>0</v>
      </c>
      <c r="P13" s="120">
        <v>0</v>
      </c>
      <c r="Q13" s="121">
        <v>0</v>
      </c>
      <c r="R13" s="175"/>
      <c r="S13" s="120">
        <f t="shared" si="3"/>
        <v>0</v>
      </c>
      <c r="T13" s="121">
        <f t="shared" si="4"/>
        <v>0</v>
      </c>
      <c r="U13" s="119">
        <f t="shared" si="5"/>
        <v>0</v>
      </c>
      <c r="V13" s="126" t="e">
        <f t="shared" si="6"/>
        <v>#DIV/0!</v>
      </c>
      <c r="W13" s="119">
        <v>0</v>
      </c>
    </row>
    <row r="14" spans="1:23" ht="12.75">
      <c r="A14" s="145"/>
      <c r="B14" s="147"/>
      <c r="C14" s="149">
        <v>0</v>
      </c>
      <c r="D14" s="151">
        <f t="shared" si="0"/>
        <v>0</v>
      </c>
      <c r="E14" s="152">
        <v>0</v>
      </c>
      <c r="F14" s="153">
        <v>0</v>
      </c>
      <c r="G14" s="154">
        <v>0</v>
      </c>
      <c r="H14" s="155" t="e">
        <f t="shared" si="1"/>
        <v>#DIV/0!</v>
      </c>
      <c r="I14" s="156" t="e">
        <f t="shared" si="2"/>
        <v>#DIV/0!</v>
      </c>
      <c r="J14" s="157">
        <v>0</v>
      </c>
      <c r="K14" s="157">
        <v>0</v>
      </c>
      <c r="L14" s="151">
        <f t="shared" si="7"/>
        <v>0</v>
      </c>
      <c r="M14" s="153">
        <v>0</v>
      </c>
      <c r="N14" s="158"/>
      <c r="O14" s="159">
        <v>0</v>
      </c>
      <c r="P14" s="152">
        <v>0</v>
      </c>
      <c r="Q14" s="153">
        <v>0</v>
      </c>
      <c r="R14" s="105"/>
      <c r="S14" s="152">
        <f t="shared" si="3"/>
        <v>0</v>
      </c>
      <c r="T14" s="153">
        <f t="shared" si="4"/>
        <v>0</v>
      </c>
      <c r="U14" s="151">
        <f t="shared" si="5"/>
        <v>0</v>
      </c>
      <c r="V14" s="160" t="e">
        <f t="shared" si="6"/>
        <v>#DIV/0!</v>
      </c>
      <c r="W14" s="151">
        <v>0</v>
      </c>
    </row>
    <row r="15" spans="1:23" ht="12.75">
      <c r="A15" s="94"/>
      <c r="B15" s="95"/>
      <c r="C15" s="96">
        <v>0</v>
      </c>
      <c r="D15" s="97">
        <f t="shared" si="0"/>
        <v>0</v>
      </c>
      <c r="E15" s="98">
        <v>0</v>
      </c>
      <c r="F15" s="99">
        <v>0</v>
      </c>
      <c r="G15" s="97">
        <v>0</v>
      </c>
      <c r="H15" s="100" t="e">
        <f t="shared" si="1"/>
        <v>#DIV/0!</v>
      </c>
      <c r="I15" s="101" t="e">
        <f t="shared" si="2"/>
        <v>#DIV/0!</v>
      </c>
      <c r="J15" s="102">
        <v>0</v>
      </c>
      <c r="K15" s="102">
        <v>0</v>
      </c>
      <c r="L15" s="97">
        <f t="shared" si="7"/>
        <v>0</v>
      </c>
      <c r="M15" s="99">
        <v>0</v>
      </c>
      <c r="N15" s="103"/>
      <c r="O15" s="104">
        <v>0</v>
      </c>
      <c r="P15" s="98">
        <v>0</v>
      </c>
      <c r="Q15" s="99">
        <v>0</v>
      </c>
      <c r="R15" s="105"/>
      <c r="S15" s="98">
        <f t="shared" si="3"/>
        <v>0</v>
      </c>
      <c r="T15" s="99">
        <f t="shared" si="4"/>
        <v>0</v>
      </c>
      <c r="U15" s="97">
        <f t="shared" si="5"/>
        <v>0</v>
      </c>
      <c r="V15" s="106" t="e">
        <f t="shared" si="6"/>
        <v>#DIV/0!</v>
      </c>
      <c r="W15" s="97">
        <v>0</v>
      </c>
    </row>
    <row r="16" spans="1:23" ht="13.5" thickBot="1">
      <c r="A16" s="129"/>
      <c r="B16" s="130"/>
      <c r="C16" s="131">
        <v>0</v>
      </c>
      <c r="D16" s="132">
        <f t="shared" si="0"/>
        <v>0</v>
      </c>
      <c r="E16" s="133">
        <v>0</v>
      </c>
      <c r="F16" s="134">
        <v>0</v>
      </c>
      <c r="G16" s="132">
        <v>0</v>
      </c>
      <c r="H16" s="135" t="e">
        <f t="shared" si="1"/>
        <v>#DIV/0!</v>
      </c>
      <c r="I16" s="136" t="e">
        <f t="shared" si="2"/>
        <v>#DIV/0!</v>
      </c>
      <c r="J16" s="137">
        <v>0</v>
      </c>
      <c r="K16" s="137">
        <v>0</v>
      </c>
      <c r="L16" s="132">
        <f t="shared" si="7"/>
        <v>0</v>
      </c>
      <c r="M16" s="134">
        <v>0</v>
      </c>
      <c r="N16" s="138"/>
      <c r="O16" s="139">
        <v>0</v>
      </c>
      <c r="P16" s="133">
        <v>0</v>
      </c>
      <c r="Q16" s="134">
        <v>0</v>
      </c>
      <c r="R16" s="140"/>
      <c r="S16" s="133">
        <f t="shared" si="3"/>
        <v>0</v>
      </c>
      <c r="T16" s="134">
        <f t="shared" si="4"/>
        <v>0</v>
      </c>
      <c r="U16" s="132">
        <f t="shared" si="5"/>
        <v>0</v>
      </c>
      <c r="V16" s="141" t="e">
        <f t="shared" si="6"/>
        <v>#DIV/0!</v>
      </c>
      <c r="W16" s="132">
        <v>0</v>
      </c>
    </row>
    <row r="17" spans="1:23" ht="12.75">
      <c r="A17" s="146"/>
      <c r="B17" s="148"/>
      <c r="C17" s="150">
        <v>0</v>
      </c>
      <c r="D17" s="8">
        <f t="shared" si="0"/>
        <v>0</v>
      </c>
      <c r="E17" s="10">
        <v>0</v>
      </c>
      <c r="F17" s="9">
        <v>0</v>
      </c>
      <c r="G17" s="8">
        <v>0</v>
      </c>
      <c r="H17" s="62" t="e">
        <f t="shared" si="1"/>
        <v>#DIV/0!</v>
      </c>
      <c r="I17" s="63" t="e">
        <f t="shared" si="2"/>
        <v>#DIV/0!</v>
      </c>
      <c r="J17" s="144">
        <v>0</v>
      </c>
      <c r="K17" s="64">
        <v>0</v>
      </c>
      <c r="L17" s="8">
        <f t="shared" si="7"/>
        <v>0</v>
      </c>
      <c r="M17" s="9">
        <v>0</v>
      </c>
      <c r="N17" s="75"/>
      <c r="O17" s="127">
        <v>0</v>
      </c>
      <c r="P17" s="10">
        <v>0</v>
      </c>
      <c r="Q17" s="9">
        <v>0</v>
      </c>
      <c r="R17" s="49"/>
      <c r="S17" s="10">
        <f t="shared" si="3"/>
        <v>0</v>
      </c>
      <c r="T17" s="9">
        <f t="shared" si="4"/>
        <v>0</v>
      </c>
      <c r="U17" s="8">
        <f t="shared" si="5"/>
        <v>0</v>
      </c>
      <c r="V17" s="128" t="e">
        <f t="shared" si="6"/>
        <v>#DIV/0!</v>
      </c>
      <c r="W17" s="8"/>
    </row>
    <row r="18" spans="1:23" ht="12.75">
      <c r="A18" s="57"/>
      <c r="B18" s="58"/>
      <c r="C18" s="55">
        <v>0</v>
      </c>
      <c r="D18" s="7">
        <f t="shared" si="0"/>
        <v>0</v>
      </c>
      <c r="E18" s="11">
        <v>0</v>
      </c>
      <c r="F18" s="5">
        <v>0</v>
      </c>
      <c r="G18" s="7">
        <v>0</v>
      </c>
      <c r="H18" s="56" t="e">
        <f t="shared" si="1"/>
        <v>#DIV/0!</v>
      </c>
      <c r="I18" s="21" t="e">
        <f t="shared" si="2"/>
        <v>#DIV/0!</v>
      </c>
      <c r="J18" s="13">
        <v>0</v>
      </c>
      <c r="K18" s="13">
        <v>0</v>
      </c>
      <c r="L18" s="7">
        <f t="shared" si="7"/>
        <v>0</v>
      </c>
      <c r="M18" s="5">
        <v>0</v>
      </c>
      <c r="N18" s="68"/>
      <c r="O18" s="14">
        <v>0</v>
      </c>
      <c r="P18" s="11">
        <v>0</v>
      </c>
      <c r="Q18" s="5">
        <v>0</v>
      </c>
      <c r="R18" s="49"/>
      <c r="S18" s="11">
        <f t="shared" si="3"/>
        <v>0</v>
      </c>
      <c r="T18" s="5">
        <f t="shared" si="4"/>
        <v>0</v>
      </c>
      <c r="U18" s="7">
        <f t="shared" si="5"/>
        <v>0</v>
      </c>
      <c r="V18" s="39" t="e">
        <f t="shared" si="6"/>
        <v>#DIV/0!</v>
      </c>
      <c r="W18" s="7"/>
    </row>
    <row r="19" spans="1:23" ht="12.75">
      <c r="A19" s="57"/>
      <c r="B19" s="58"/>
      <c r="C19" s="161">
        <v>0</v>
      </c>
      <c r="D19" s="7">
        <f t="shared" si="0"/>
        <v>0</v>
      </c>
      <c r="E19" s="11">
        <v>0</v>
      </c>
      <c r="F19" s="5">
        <v>0</v>
      </c>
      <c r="G19" s="7">
        <v>0</v>
      </c>
      <c r="H19" s="56" t="e">
        <f t="shared" si="1"/>
        <v>#DIV/0!</v>
      </c>
      <c r="I19" s="21" t="e">
        <f t="shared" si="2"/>
        <v>#DIV/0!</v>
      </c>
      <c r="J19" s="13">
        <v>0</v>
      </c>
      <c r="K19" s="13">
        <v>0</v>
      </c>
      <c r="L19" s="7">
        <f t="shared" si="7"/>
        <v>0</v>
      </c>
      <c r="M19" s="5">
        <v>0</v>
      </c>
      <c r="N19" s="162"/>
      <c r="O19" s="14">
        <v>0</v>
      </c>
      <c r="P19" s="11">
        <v>0</v>
      </c>
      <c r="Q19" s="5">
        <v>0</v>
      </c>
      <c r="R19" s="49"/>
      <c r="S19" s="11">
        <f t="shared" si="3"/>
        <v>0</v>
      </c>
      <c r="T19" s="5">
        <f t="shared" si="4"/>
        <v>0</v>
      </c>
      <c r="U19" s="7">
        <f t="shared" si="5"/>
        <v>0</v>
      </c>
      <c r="V19" s="39" t="e">
        <f t="shared" si="6"/>
        <v>#DIV/0!</v>
      </c>
      <c r="W19" s="7"/>
    </row>
    <row r="20" spans="1:23" ht="12.75">
      <c r="A20" s="57"/>
      <c r="B20" s="58"/>
      <c r="C20" s="55">
        <v>0</v>
      </c>
      <c r="D20" s="7">
        <f t="shared" si="0"/>
        <v>0</v>
      </c>
      <c r="E20" s="11">
        <v>0</v>
      </c>
      <c r="F20" s="5">
        <v>0</v>
      </c>
      <c r="G20" s="7">
        <v>0</v>
      </c>
      <c r="H20" s="56" t="e">
        <f t="shared" si="1"/>
        <v>#DIV/0!</v>
      </c>
      <c r="I20" s="21" t="e">
        <f t="shared" si="2"/>
        <v>#DIV/0!</v>
      </c>
      <c r="J20" s="87">
        <v>0</v>
      </c>
      <c r="K20" s="13">
        <v>0</v>
      </c>
      <c r="L20" s="7">
        <f t="shared" si="7"/>
        <v>0</v>
      </c>
      <c r="M20" s="11">
        <v>0</v>
      </c>
      <c r="N20" s="69"/>
      <c r="O20" s="14">
        <v>0</v>
      </c>
      <c r="P20" s="11">
        <v>0</v>
      </c>
      <c r="Q20" s="5">
        <v>0</v>
      </c>
      <c r="R20" s="49"/>
      <c r="S20" s="11">
        <f t="shared" si="3"/>
        <v>0</v>
      </c>
      <c r="T20" s="5">
        <f t="shared" si="4"/>
        <v>0</v>
      </c>
      <c r="U20" s="7">
        <f t="shared" si="5"/>
        <v>0</v>
      </c>
      <c r="V20" s="39" t="e">
        <f t="shared" si="6"/>
        <v>#DIV/0!</v>
      </c>
      <c r="W20" s="7"/>
    </row>
    <row r="21" spans="1:23" ht="12.75">
      <c r="A21" s="57"/>
      <c r="B21" s="58"/>
      <c r="C21" s="61">
        <v>0</v>
      </c>
      <c r="D21" s="8">
        <f t="shared" si="0"/>
        <v>0</v>
      </c>
      <c r="E21" s="10">
        <v>0</v>
      </c>
      <c r="F21" s="9">
        <v>0</v>
      </c>
      <c r="G21" s="8">
        <v>0</v>
      </c>
      <c r="H21" s="62" t="e">
        <f t="shared" si="1"/>
        <v>#DIV/0!</v>
      </c>
      <c r="I21" s="63" t="e">
        <f t="shared" si="2"/>
        <v>#DIV/0!</v>
      </c>
      <c r="J21" s="13">
        <v>0</v>
      </c>
      <c r="K21" s="64">
        <v>0</v>
      </c>
      <c r="L21" s="7">
        <f t="shared" si="7"/>
        <v>0</v>
      </c>
      <c r="M21" s="10">
        <v>0</v>
      </c>
      <c r="N21" s="68"/>
      <c r="O21" s="14">
        <v>0</v>
      </c>
      <c r="P21" s="10">
        <v>0</v>
      </c>
      <c r="Q21" s="9">
        <v>0</v>
      </c>
      <c r="R21" s="49"/>
      <c r="S21" s="11">
        <f t="shared" si="3"/>
        <v>0</v>
      </c>
      <c r="T21" s="5">
        <f t="shared" si="4"/>
        <v>0</v>
      </c>
      <c r="U21" s="7">
        <f t="shared" si="5"/>
        <v>0</v>
      </c>
      <c r="V21" s="39" t="e">
        <f t="shared" si="6"/>
        <v>#DIV/0!</v>
      </c>
      <c r="W21" s="7"/>
    </row>
    <row r="22" spans="1:23" ht="12.75">
      <c r="A22" s="57"/>
      <c r="B22" s="58"/>
      <c r="C22" s="60">
        <v>0</v>
      </c>
      <c r="D22" s="7">
        <f t="shared" si="0"/>
        <v>0</v>
      </c>
      <c r="E22" s="11">
        <v>0</v>
      </c>
      <c r="F22" s="5">
        <v>0</v>
      </c>
      <c r="G22" s="7">
        <v>0</v>
      </c>
      <c r="H22" s="56" t="e">
        <f t="shared" si="1"/>
        <v>#DIV/0!</v>
      </c>
      <c r="I22" s="21" t="e">
        <f t="shared" si="2"/>
        <v>#DIV/0!</v>
      </c>
      <c r="J22" s="87">
        <v>0</v>
      </c>
      <c r="K22" s="13">
        <v>0</v>
      </c>
      <c r="L22" s="7">
        <f t="shared" si="7"/>
        <v>0</v>
      </c>
      <c r="M22" s="11">
        <v>0</v>
      </c>
      <c r="N22" s="69"/>
      <c r="O22" s="14">
        <v>0</v>
      </c>
      <c r="P22" s="11">
        <v>0</v>
      </c>
      <c r="Q22" s="5">
        <v>0</v>
      </c>
      <c r="R22" s="49"/>
      <c r="S22" s="11">
        <f t="shared" si="3"/>
        <v>0</v>
      </c>
      <c r="T22" s="5">
        <f t="shared" si="4"/>
        <v>0</v>
      </c>
      <c r="U22" s="7">
        <f t="shared" si="5"/>
        <v>0</v>
      </c>
      <c r="V22" s="39" t="e">
        <f t="shared" si="6"/>
        <v>#DIV/0!</v>
      </c>
      <c r="W22" s="7"/>
    </row>
    <row r="23" spans="1:23" ht="12.75">
      <c r="A23" s="57"/>
      <c r="B23" s="59"/>
      <c r="C23" s="55">
        <v>0</v>
      </c>
      <c r="D23" s="7">
        <f t="shared" si="0"/>
        <v>0</v>
      </c>
      <c r="E23" s="11">
        <v>0</v>
      </c>
      <c r="F23" s="5">
        <v>0</v>
      </c>
      <c r="G23" s="7">
        <v>0</v>
      </c>
      <c r="H23" s="56" t="e">
        <f t="shared" si="1"/>
        <v>#DIV/0!</v>
      </c>
      <c r="I23" s="21" t="e">
        <f t="shared" si="2"/>
        <v>#DIV/0!</v>
      </c>
      <c r="J23" s="13">
        <v>0</v>
      </c>
      <c r="K23" s="13">
        <v>0</v>
      </c>
      <c r="L23" s="7">
        <f t="shared" si="7"/>
        <v>0</v>
      </c>
      <c r="M23" s="11">
        <v>0</v>
      </c>
      <c r="N23" s="68"/>
      <c r="O23" s="14">
        <v>0</v>
      </c>
      <c r="P23" s="11">
        <v>0</v>
      </c>
      <c r="Q23" s="5">
        <v>0</v>
      </c>
      <c r="R23" s="49"/>
      <c r="S23" s="11">
        <f t="shared" si="3"/>
        <v>0</v>
      </c>
      <c r="T23" s="5">
        <f t="shared" si="4"/>
        <v>0</v>
      </c>
      <c r="U23" s="7">
        <f t="shared" si="5"/>
        <v>0</v>
      </c>
      <c r="V23" s="39" t="e">
        <f t="shared" si="6"/>
        <v>#DIV/0!</v>
      </c>
      <c r="W23" s="7"/>
    </row>
    <row r="24" spans="1:23" ht="12.75">
      <c r="A24" s="57"/>
      <c r="B24" s="58"/>
      <c r="C24" s="55">
        <v>0</v>
      </c>
      <c r="D24" s="7">
        <f t="shared" si="0"/>
        <v>0</v>
      </c>
      <c r="E24" s="11">
        <v>0</v>
      </c>
      <c r="F24" s="5">
        <v>0</v>
      </c>
      <c r="G24" s="7">
        <v>0</v>
      </c>
      <c r="H24" s="56" t="e">
        <f t="shared" si="1"/>
        <v>#DIV/0!</v>
      </c>
      <c r="I24" s="21" t="e">
        <f t="shared" si="2"/>
        <v>#DIV/0!</v>
      </c>
      <c r="J24" s="13">
        <v>0</v>
      </c>
      <c r="K24" s="13">
        <v>0</v>
      </c>
      <c r="L24" s="7">
        <f t="shared" si="7"/>
        <v>0</v>
      </c>
      <c r="M24" s="11">
        <v>0</v>
      </c>
      <c r="N24" s="75"/>
      <c r="O24" s="14">
        <v>0</v>
      </c>
      <c r="P24" s="11">
        <v>0</v>
      </c>
      <c r="Q24" s="5">
        <v>0</v>
      </c>
      <c r="R24" s="49"/>
      <c r="S24" s="11">
        <f t="shared" si="3"/>
        <v>0</v>
      </c>
      <c r="T24" s="5">
        <f t="shared" si="4"/>
        <v>0</v>
      </c>
      <c r="U24" s="7">
        <f t="shared" si="5"/>
        <v>0</v>
      </c>
      <c r="V24" s="39" t="e">
        <f t="shared" si="6"/>
        <v>#DIV/0!</v>
      </c>
      <c r="W24" s="8"/>
    </row>
    <row r="25" spans="1:23" ht="12.75">
      <c r="A25" s="57"/>
      <c r="B25" s="58"/>
      <c r="C25" s="55">
        <v>0</v>
      </c>
      <c r="D25" s="7">
        <f t="shared" si="0"/>
        <v>0</v>
      </c>
      <c r="E25" s="11">
        <v>0</v>
      </c>
      <c r="F25" s="5">
        <v>0</v>
      </c>
      <c r="G25" s="7">
        <v>0</v>
      </c>
      <c r="H25" s="56" t="e">
        <f t="shared" si="1"/>
        <v>#DIV/0!</v>
      </c>
      <c r="I25" s="21" t="e">
        <f t="shared" si="2"/>
        <v>#DIV/0!</v>
      </c>
      <c r="J25" s="13">
        <v>0</v>
      </c>
      <c r="K25" s="13">
        <v>0</v>
      </c>
      <c r="L25" s="7">
        <f t="shared" si="7"/>
        <v>0</v>
      </c>
      <c r="M25" s="11">
        <v>0</v>
      </c>
      <c r="N25" s="68"/>
      <c r="O25" s="14">
        <v>0</v>
      </c>
      <c r="P25" s="11">
        <v>0</v>
      </c>
      <c r="Q25" s="5">
        <v>0</v>
      </c>
      <c r="R25" s="49"/>
      <c r="S25" s="11">
        <f t="shared" si="3"/>
        <v>0</v>
      </c>
      <c r="T25" s="5">
        <f t="shared" si="4"/>
        <v>0</v>
      </c>
      <c r="U25" s="7">
        <f t="shared" si="5"/>
        <v>0</v>
      </c>
      <c r="V25" s="39" t="e">
        <f t="shared" si="6"/>
        <v>#DIV/0!</v>
      </c>
      <c r="W25" s="7"/>
    </row>
    <row r="26" spans="1:23" ht="12.75">
      <c r="A26" s="53"/>
      <c r="B26" s="54"/>
      <c r="C26" s="65">
        <v>0</v>
      </c>
      <c r="D26" s="7">
        <f t="shared" si="0"/>
        <v>0</v>
      </c>
      <c r="E26" s="11">
        <v>0</v>
      </c>
      <c r="F26" s="5">
        <v>0</v>
      </c>
      <c r="G26" s="7">
        <v>0</v>
      </c>
      <c r="H26" s="56" t="e">
        <f t="shared" si="1"/>
        <v>#DIV/0!</v>
      </c>
      <c r="I26" s="21" t="e">
        <f t="shared" si="2"/>
        <v>#DIV/0!</v>
      </c>
      <c r="J26" s="13">
        <v>0</v>
      </c>
      <c r="K26" s="13">
        <v>0</v>
      </c>
      <c r="L26" s="7">
        <f t="shared" si="7"/>
        <v>0</v>
      </c>
      <c r="M26" s="11">
        <v>0</v>
      </c>
      <c r="N26" s="69"/>
      <c r="O26" s="14">
        <v>0</v>
      </c>
      <c r="P26" s="11">
        <v>0</v>
      </c>
      <c r="Q26" s="5">
        <v>0</v>
      </c>
      <c r="R26" s="49"/>
      <c r="S26" s="11">
        <f t="shared" si="3"/>
        <v>0</v>
      </c>
      <c r="T26" s="5">
        <f t="shared" si="4"/>
        <v>0</v>
      </c>
      <c r="U26" s="7">
        <f t="shared" si="5"/>
        <v>0</v>
      </c>
      <c r="V26" s="39" t="e">
        <f t="shared" si="6"/>
        <v>#DIV/0!</v>
      </c>
      <c r="W26" s="7"/>
    </row>
    <row r="27" spans="1:23" ht="12.75">
      <c r="A27" s="53"/>
      <c r="B27" s="54"/>
      <c r="C27" s="55">
        <v>0</v>
      </c>
      <c r="D27" s="7">
        <f t="shared" si="0"/>
        <v>0</v>
      </c>
      <c r="E27" s="11">
        <v>0</v>
      </c>
      <c r="F27" s="5">
        <v>0</v>
      </c>
      <c r="G27" s="7">
        <v>0</v>
      </c>
      <c r="H27" s="56" t="e">
        <f t="shared" si="1"/>
        <v>#DIV/0!</v>
      </c>
      <c r="I27" s="21" t="e">
        <f t="shared" si="2"/>
        <v>#DIV/0!</v>
      </c>
      <c r="J27" s="13">
        <v>0</v>
      </c>
      <c r="K27" s="13">
        <v>0</v>
      </c>
      <c r="L27" s="7">
        <f t="shared" si="7"/>
        <v>0</v>
      </c>
      <c r="M27" s="11">
        <v>0</v>
      </c>
      <c r="N27" s="68"/>
      <c r="O27" s="14">
        <v>0</v>
      </c>
      <c r="P27" s="11">
        <v>0</v>
      </c>
      <c r="Q27" s="5">
        <v>0</v>
      </c>
      <c r="R27" s="49"/>
      <c r="S27" s="11">
        <f t="shared" si="3"/>
        <v>0</v>
      </c>
      <c r="T27" s="5">
        <f t="shared" si="4"/>
        <v>0</v>
      </c>
      <c r="U27" s="7">
        <f t="shared" si="5"/>
        <v>0</v>
      </c>
      <c r="V27" s="39" t="e">
        <f t="shared" si="6"/>
        <v>#DIV/0!</v>
      </c>
      <c r="W27" s="7"/>
    </row>
    <row r="28" spans="1:23" ht="12.75">
      <c r="A28" s="53"/>
      <c r="B28" s="54"/>
      <c r="C28" s="55">
        <v>0</v>
      </c>
      <c r="D28" s="7">
        <f t="shared" si="0"/>
        <v>0</v>
      </c>
      <c r="E28" s="11">
        <v>0</v>
      </c>
      <c r="F28" s="5">
        <v>0</v>
      </c>
      <c r="G28" s="20">
        <v>0</v>
      </c>
      <c r="H28" s="56" t="e">
        <f t="shared" si="1"/>
        <v>#DIV/0!</v>
      </c>
      <c r="I28" s="21" t="e">
        <f t="shared" si="2"/>
        <v>#DIV/0!</v>
      </c>
      <c r="J28" s="13">
        <v>0</v>
      </c>
      <c r="K28" s="13">
        <v>0</v>
      </c>
      <c r="L28" s="7">
        <f t="shared" si="7"/>
        <v>0</v>
      </c>
      <c r="M28" s="11">
        <v>0</v>
      </c>
      <c r="N28" s="68"/>
      <c r="O28" s="14">
        <v>0</v>
      </c>
      <c r="P28" s="11">
        <v>0</v>
      </c>
      <c r="Q28" s="5">
        <v>0</v>
      </c>
      <c r="R28" s="49"/>
      <c r="S28" s="11">
        <f t="shared" si="3"/>
        <v>0</v>
      </c>
      <c r="T28" s="5">
        <f t="shared" si="4"/>
        <v>0</v>
      </c>
      <c r="U28" s="7">
        <f t="shared" si="5"/>
        <v>0</v>
      </c>
      <c r="V28" s="39" t="e">
        <f t="shared" si="6"/>
        <v>#DIV/0!</v>
      </c>
      <c r="W28" s="7"/>
    </row>
    <row r="29" spans="1:23" ht="13.5" thickBot="1">
      <c r="A29" s="72"/>
      <c r="B29" s="73"/>
      <c r="C29" s="74">
        <v>0</v>
      </c>
      <c r="D29" s="17">
        <f t="shared" si="0"/>
        <v>0</v>
      </c>
      <c r="E29" s="35">
        <v>0</v>
      </c>
      <c r="F29" s="32">
        <v>0</v>
      </c>
      <c r="G29" s="17">
        <v>0</v>
      </c>
      <c r="H29" s="66" t="e">
        <f t="shared" si="1"/>
        <v>#DIV/0!</v>
      </c>
      <c r="I29" s="31" t="e">
        <f t="shared" si="2"/>
        <v>#DIV/0!</v>
      </c>
      <c r="J29" s="15">
        <v>0</v>
      </c>
      <c r="K29" s="15">
        <v>0</v>
      </c>
      <c r="L29" s="17">
        <f t="shared" si="7"/>
        <v>0</v>
      </c>
      <c r="M29" s="35">
        <v>0</v>
      </c>
      <c r="N29" s="70"/>
      <c r="O29" s="16">
        <v>0</v>
      </c>
      <c r="P29" s="35">
        <v>0</v>
      </c>
      <c r="Q29" s="32">
        <v>0</v>
      </c>
      <c r="R29" s="49"/>
      <c r="S29" s="11">
        <f t="shared" si="3"/>
        <v>0</v>
      </c>
      <c r="T29" s="5">
        <f t="shared" si="4"/>
        <v>0</v>
      </c>
      <c r="U29" s="7">
        <f t="shared" si="5"/>
        <v>0</v>
      </c>
      <c r="V29" s="40" t="e">
        <f t="shared" si="6"/>
        <v>#DIV/0!</v>
      </c>
      <c r="W29" s="17"/>
    </row>
    <row r="30" ht="12.75">
      <c r="A30" s="71"/>
    </row>
    <row r="31" spans="1:23" ht="12.75">
      <c r="A31" s="142"/>
      <c r="B31" s="142"/>
      <c r="C31" s="142"/>
      <c r="D31" s="142"/>
      <c r="E31" s="142"/>
      <c r="F31" s="142"/>
      <c r="G31" s="142"/>
      <c r="R31" s="36"/>
      <c r="S31" s="36"/>
      <c r="T31" s="36"/>
      <c r="U31" s="36"/>
      <c r="V31" s="36"/>
      <c r="W31" s="36"/>
    </row>
    <row r="32" spans="18:23" ht="12.75">
      <c r="R32" s="36"/>
      <c r="W32"/>
    </row>
    <row r="33" spans="1:2" ht="23.25">
      <c r="A33" s="30"/>
      <c r="B33" s="30"/>
    </row>
  </sheetData>
  <sheetProtection/>
  <printOptions/>
  <pageMargins left="0.1968503937007874" right="0.7874015748031497" top="0.984251968503937" bottom="0.984251968503937" header="0.5118110236220472" footer="0.5118110236220472"/>
  <pageSetup orientation="landscape" paperSize="9" scale="105" r:id="rId1"/>
  <headerFooter alignWithMargins="0">
    <oddFooter>&amp;Copgemaakt door Frans de Haan&amp;R&amp;D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Valk</dc:creator>
  <cp:keywords/>
  <dc:description/>
  <cp:lastModifiedBy>Dries</cp:lastModifiedBy>
  <cp:lastPrinted>2013-02-01T17:56:03Z</cp:lastPrinted>
  <dcterms:created xsi:type="dcterms:W3CDTF">2007-05-30T22:18:43Z</dcterms:created>
  <dcterms:modified xsi:type="dcterms:W3CDTF">2013-02-02T04:41:00Z</dcterms:modified>
  <cp:category/>
  <cp:version/>
  <cp:contentType/>
  <cp:contentStatus/>
</cp:coreProperties>
</file>